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 firstSheet="1" activeTab="1"/>
  </bookViews>
  <sheets>
    <sheet name="foxz" sheetId="2" state="veryHidden" r:id="rId1"/>
    <sheet name="KH GĐ 21-25" sheetId="10" r:id="rId2"/>
    <sheet name="Sheet1" sheetId="11" state="hidden" r:id="rId3"/>
  </sheets>
  <definedNames>
    <definedName name="_xlnm._FilterDatabase" localSheetId="1" hidden="1">'KH GĐ 21-25'!$A$10:$WVN$10</definedName>
    <definedName name="_xlnm.Print_Area" localSheetId="1">'KH GĐ 21-25'!$A$1:$R$40</definedName>
    <definedName name="_xlnm.Print_Titles" localSheetId="1">'KH GĐ 21-25'!$6:$9</definedName>
  </definedNames>
  <calcPr calcId="124519" iterate="1"/>
</workbook>
</file>

<file path=xl/calcChain.xml><?xml version="1.0" encoding="utf-8"?>
<calcChain xmlns="http://schemas.openxmlformats.org/spreadsheetml/2006/main">
  <c r="K29" i="10"/>
  <c r="L29"/>
  <c r="N29"/>
  <c r="N10" s="1"/>
  <c r="P27"/>
  <c r="Q27"/>
  <c r="P29"/>
  <c r="Q29"/>
  <c r="H10"/>
  <c r="I10"/>
  <c r="J10"/>
  <c r="M10"/>
  <c r="G10"/>
  <c r="N38"/>
  <c r="N39"/>
  <c r="N37"/>
  <c r="L38"/>
  <c r="L39"/>
  <c r="K39" s="1"/>
  <c r="L37"/>
  <c r="K38"/>
  <c r="P20"/>
  <c r="O20" s="1"/>
  <c r="Q20"/>
  <c r="H30"/>
  <c r="I30"/>
  <c r="J30"/>
  <c r="G30"/>
  <c r="P32"/>
  <c r="O32" s="1"/>
  <c r="Q32"/>
  <c r="P33"/>
  <c r="Q33"/>
  <c r="O33" s="1"/>
  <c r="P34"/>
  <c r="O34" s="1"/>
  <c r="Q34"/>
  <c r="P35"/>
  <c r="Q35"/>
  <c r="O35" s="1"/>
  <c r="P36"/>
  <c r="O36" s="1"/>
  <c r="Q36"/>
  <c r="Q38"/>
  <c r="Q39"/>
  <c r="Q31"/>
  <c r="P31"/>
  <c r="O31" s="1"/>
  <c r="P38"/>
  <c r="O38" s="1"/>
  <c r="P39"/>
  <c r="Q10" l="1"/>
  <c r="O29"/>
  <c r="P10"/>
  <c r="O39"/>
  <c r="M30"/>
  <c r="P37"/>
  <c r="P30" s="1"/>
  <c r="Q12"/>
  <c r="Q13"/>
  <c r="Q14"/>
  <c r="Q15"/>
  <c r="Q16"/>
  <c r="Q17"/>
  <c r="Q18"/>
  <c r="Q19"/>
  <c r="Q21"/>
  <c r="Q22"/>
  <c r="Q23"/>
  <c r="Q24"/>
  <c r="Q25"/>
  <c r="Q26"/>
  <c r="Q28"/>
  <c r="Q11"/>
  <c r="P12"/>
  <c r="O12" s="1"/>
  <c r="P13"/>
  <c r="P14"/>
  <c r="O14" s="1"/>
  <c r="P15"/>
  <c r="O15" s="1"/>
  <c r="P16"/>
  <c r="O16" s="1"/>
  <c r="P17"/>
  <c r="O17" s="1"/>
  <c r="P18"/>
  <c r="P19"/>
  <c r="O19" s="1"/>
  <c r="P21"/>
  <c r="O21" s="1"/>
  <c r="P22"/>
  <c r="O22" s="1"/>
  <c r="P23"/>
  <c r="O23" s="1"/>
  <c r="P24"/>
  <c r="O24" s="1"/>
  <c r="P25"/>
  <c r="O25" s="1"/>
  <c r="P26"/>
  <c r="O26" s="1"/>
  <c r="O27"/>
  <c r="P28"/>
  <c r="O28" s="1"/>
  <c r="P11"/>
  <c r="O11" s="1"/>
  <c r="H40"/>
  <c r="I40"/>
  <c r="J40"/>
  <c r="M40"/>
  <c r="G40"/>
  <c r="L12"/>
  <c r="K12" s="1"/>
  <c r="L13"/>
  <c r="L14"/>
  <c r="K14" s="1"/>
  <c r="L15"/>
  <c r="K15" s="1"/>
  <c r="L16"/>
  <c r="K16" s="1"/>
  <c r="L17"/>
  <c r="K17" s="1"/>
  <c r="L19"/>
  <c r="K19" s="1"/>
  <c r="L20"/>
  <c r="K20" s="1"/>
  <c r="L21"/>
  <c r="K21" s="1"/>
  <c r="L22"/>
  <c r="K22" s="1"/>
  <c r="L23"/>
  <c r="K23" s="1"/>
  <c r="L24"/>
  <c r="K24" s="1"/>
  <c r="L25"/>
  <c r="K25" s="1"/>
  <c r="L26"/>
  <c r="K26" s="1"/>
  <c r="L27"/>
  <c r="L28"/>
  <c r="K28" s="1"/>
  <c r="L11"/>
  <c r="K11" s="1"/>
  <c r="O10" l="1"/>
  <c r="K27"/>
  <c r="K10" s="1"/>
  <c r="L10"/>
  <c r="O18"/>
  <c r="P40"/>
  <c r="O13"/>
  <c r="K13"/>
  <c r="Q17" i="11" l="1"/>
  <c r="N17"/>
  <c r="M17"/>
  <c r="M10" s="1"/>
  <c r="I17"/>
  <c r="J17" s="1"/>
  <c r="J10" s="1"/>
  <c r="Q10"/>
  <c r="Q9" s="1"/>
  <c r="P10"/>
  <c r="P9" s="1"/>
  <c r="O10"/>
  <c r="O9" s="1"/>
  <c r="N10"/>
  <c r="L10"/>
  <c r="K10"/>
  <c r="H10"/>
  <c r="G10"/>
  <c r="V10" s="1"/>
  <c r="V9"/>
  <c r="V4"/>
  <c r="I10" l="1"/>
  <c r="N30" i="10"/>
  <c r="N40" s="1"/>
  <c r="K37"/>
  <c r="K30" s="1"/>
  <c r="K40" s="1"/>
  <c r="Q37"/>
  <c r="Q30" l="1"/>
  <c r="Q40" s="1"/>
  <c r="O37"/>
  <c r="O30" s="1"/>
  <c r="O40" s="1"/>
  <c r="L30"/>
  <c r="L40" s="1"/>
</calcChain>
</file>

<file path=xl/sharedStrings.xml><?xml version="1.0" encoding="utf-8"?>
<sst xmlns="http://schemas.openxmlformats.org/spreadsheetml/2006/main" count="262" uniqueCount="142">
  <si>
    <t>(Kèm theo Công văn số: 317/TCKH ngày 07/9/2022 của phòng Tài chính - Kế hoạch huyện Ba Tơ)</t>
  </si>
  <si>
    <t>Đvt: triệu đồng</t>
  </si>
  <si>
    <t>Stt</t>
  </si>
  <si>
    <t>Dự án/Tiểu dự án/Địa bàn/Danh mục</t>
  </si>
  <si>
    <t>Chủ đầu tư/ Đơn vị giao vốn</t>
  </si>
  <si>
    <t>Quy mô dự kiến</t>
  </si>
  <si>
    <t>Địa điểm đầu tư</t>
  </si>
  <si>
    <t xml:space="preserve">Thời gian KC-HT </t>
  </si>
  <si>
    <t xml:space="preserve">Tổng mức đầu tư </t>
  </si>
  <si>
    <t xml:space="preserve"> Kế hoạch đầu tư công giai đoạn 2021-2025 từ ngân sách nhà nước</t>
  </si>
  <si>
    <t>Kế hoạch đầu tư công  năm 2022</t>
  </si>
  <si>
    <t>Đầu tư để đáp ứng hoặc củng cố tiêu chí số</t>
  </si>
  <si>
    <t>Ghi chú: Đối chiếu danh mục đầu tư công 2021-2025 đã lập trước đây</t>
  </si>
  <si>
    <t>Đối chiếu Quy hoạch, đề án XD giao thông (nhờ a Biên KTHT)</t>
  </si>
  <si>
    <t>Đối chiếu Đề án kiên cố hóa kênh mương thủy lợi</t>
  </si>
  <si>
    <t>Tổng vốn</t>
  </si>
  <si>
    <t>Trong đó</t>
  </si>
  <si>
    <t>Ngân sách Trung ương</t>
  </si>
  <si>
    <t>Ngân sách tỉnh</t>
  </si>
  <si>
    <t>Ngân sách huyện, xã và huy động khác</t>
  </si>
  <si>
    <t>Ngân sách xã và huy động khác</t>
  </si>
  <si>
    <t>A</t>
  </si>
  <si>
    <t>B</t>
  </si>
  <si>
    <t>C</t>
  </si>
  <si>
    <t>D</t>
  </si>
  <si>
    <t>E</t>
  </si>
  <si>
    <t>F</t>
  </si>
  <si>
    <t>1 =2+3</t>
  </si>
  <si>
    <t>4=5+6</t>
  </si>
  <si>
    <t xml:space="preserve">TỔNG CỘNG </t>
  </si>
  <si>
    <t>I. XÃ BA LIÊN</t>
  </si>
  <si>
    <t>Tuyến đường từ trụ sở UBND xã đi trường TH&amp;THCS</t>
  </si>
  <si>
    <t>BQL các chương trình mục tiêu quốc gia xã Ba Liên</t>
  </si>
  <si>
    <t>L=560 m</t>
  </si>
  <si>
    <t>thôn Đá Chát</t>
  </si>
  <si>
    <t>2024-2025</t>
  </si>
  <si>
    <t>Tiêu chí
 số 2 (giao thông)</t>
  </si>
  <si>
    <t>Nối tiếp tuyến BTXM từ trường TH&amp;THCS đi NVH thôn Hương Chiên</t>
  </si>
  <si>
    <t>L=200 m</t>
  </si>
  <si>
    <t>thôn Hương Chiên</t>
  </si>
  <si>
    <t>Nâng cấp tuyến đường từ cầu Nước Suôi đi Dốc Ổi</t>
  </si>
  <si>
    <t>L= 1000 m</t>
  </si>
  <si>
    <t>Kiên cố hóa kênh mương tại đồng Dốc ổi</t>
  </si>
  <si>
    <t>L = 900 m</t>
  </si>
  <si>
    <t>Dốc Ổi, thôn Hương Chiên</t>
  </si>
  <si>
    <t>Tiêu chí
 số 3 (Thủy lợi, PCTT)</t>
  </si>
  <si>
    <t>Kè chống sạt lở phía đông suối Đá chát</t>
  </si>
  <si>
    <t>L= 350 m</t>
  </si>
  <si>
    <t>Phòng đa năng cho Trường TH&amp;THCS Ba Liên</t>
  </si>
  <si>
    <t xml:space="preserve">Quy mô theo tiêu chuẩn quy định tại Thông tư số 13/2020/TT-BGĐT ngày 27/5/2020 quy định về tiêu chuẩn cơ sở vật chất các trường học. Diện tích đầu tư 540m2  </t>
  </si>
  <si>
    <t>Tiêu chí số 5 Trường học</t>
  </si>
  <si>
    <t>Bếp ăn Trường Mầm non</t>
  </si>
  <si>
    <t xml:space="preserve"> 'Quy mô theo tiêu chuẩn quy định tại Thông tư số 13/2020/TT-BGĐT ngày 27/5/2020 quy định về tiêu chuẩn cơ sở vật chất các trường học. Diện tích đầu tư  69m2 </t>
  </si>
  <si>
    <t>TT</t>
  </si>
  <si>
    <t>Ghi chú</t>
  </si>
  <si>
    <t>Tổng số</t>
  </si>
  <si>
    <t>Tổng mức đầu tư</t>
  </si>
  <si>
    <t>I</t>
  </si>
  <si>
    <t>II</t>
  </si>
  <si>
    <t>Phụ lục</t>
  </si>
  <si>
    <t>Ngân sách huyện</t>
  </si>
  <si>
    <t>XÃ BA ĐỘNG</t>
  </si>
  <si>
    <t xml:space="preserve">Nâng cấp, mở rộng tuyến đường thôn Trường An </t>
  </si>
  <si>
    <t>Xây mới Nhà văn hóa thôn Suối Loa; Hạng mục: Nhà văn hóa, nhà vệ sinh và sân nền</t>
  </si>
  <si>
    <t>Xây mới Nhà văn hóa thôn Hóc Kè; Hạng mục: Nhà văn hóa, nhà vệ sinh và sân nền</t>
  </si>
  <si>
    <t>Xây mới Nhà văn hóa thôn Tân Long; Hạng mục: Nhà văn hóa, nhà vệ sinh và sân nền</t>
  </si>
  <si>
    <t>Cải tạo, nâng cấp sân vận động xã Ba Động</t>
  </si>
  <si>
    <t>BTXM tuyến đường thôn từ ngã 3 nhà ông Bùi Châu đến nhà ông Lê Văn Long thôn Trường An</t>
  </si>
  <si>
    <t>Trường Mầm non Ba Động. Hạng mục: Bếp ăn</t>
  </si>
  <si>
    <t>UBND xã Ba Động</t>
  </si>
  <si>
    <t>Thôn Trường An, Xã Ba Động</t>
  </si>
  <si>
    <t>178 m2</t>
  </si>
  <si>
    <t>L=150m</t>
  </si>
  <si>
    <t>80m2</t>
  </si>
  <si>
    <t>Năm 2025</t>
  </si>
  <si>
    <t>XÃ BA CUNG</t>
  </si>
  <si>
    <t>Đường BTXM từ nhà văn hóa thôn Đồng Dâu-Kon Kua đến nhà ông Lưới</t>
  </si>
  <si>
    <t>Duy tu, nâng cấp đường BTXM Gò Rét - Ma Nghít</t>
  </si>
  <si>
    <t>Đập I Tờ</t>
  </si>
  <si>
    <t>Nâng cấp, mở rộng nhà văn hóa Dốc Mốc</t>
  </si>
  <si>
    <t>Nâng cấp, mở rộng nhà văn hóa Ma Nghít</t>
  </si>
  <si>
    <t>UBND xã Ba Cung</t>
  </si>
  <si>
    <t>Thôn Gò Rét - Ma Nghít</t>
  </si>
  <si>
    <t>Thôn Gò Loa-Đồng Xoài và Gò Rét-Ma Nghít</t>
  </si>
  <si>
    <t>Thôn Gò Loa-Đồng Xoài</t>
  </si>
  <si>
    <t>Thôn Làng Giấy-Dốc Mốc</t>
  </si>
  <si>
    <t>Thôn Gò Rét-Ma Nghít</t>
  </si>
  <si>
    <t>Thôn Đồng Dâu-Kon Kua</t>
  </si>
  <si>
    <t>Cầu - Đường: Gò Loa đi Ma Nghít</t>
  </si>
  <si>
    <t>Tổng cộng</t>
  </si>
  <si>
    <t>Tưới cho 20 ha</t>
  </si>
  <si>
    <t>Mở rộng thêm: 80,58m2</t>
  </si>
  <si>
    <t>L=120m</t>
  </si>
  <si>
    <t>L=775m</t>
  </si>
  <si>
    <t>L=275m</t>
  </si>
  <si>
    <t>L=1260m</t>
  </si>
  <si>
    <t>5.400m2</t>
  </si>
  <si>
    <t>Thôn Suối Loa, Xã Ba Động</t>
  </si>
  <si>
    <t>Thôn Hóc Kè, Xã Ba Động</t>
  </si>
  <si>
    <t>Thôn Tân Long, Xã Ba Động</t>
  </si>
  <si>
    <r>
      <t>100 m</t>
    </r>
    <r>
      <rPr>
        <vertAlign val="superscript"/>
        <sz val="12"/>
        <rFont val="Times New Roman"/>
        <family val="1"/>
      </rPr>
      <t>2</t>
    </r>
  </si>
  <si>
    <r>
      <t>178 m</t>
    </r>
    <r>
      <rPr>
        <vertAlign val="superscript"/>
        <sz val="12"/>
        <rFont val="Times New Roman"/>
        <family val="1"/>
      </rPr>
      <t>2</t>
    </r>
  </si>
  <si>
    <t>Xây mới Nhà văn hóa thôn Trường An. Hạng mục: Nhà văn hóa, nhà vệ sinh, sân vườn và dụng cụ thể thao</t>
  </si>
  <si>
    <t>BQL dự án ĐTXD&amp;PTQĐ huyện</t>
  </si>
  <si>
    <t>Kế hoạch trung hạn giai đoạn 2021-2025 đã ban hành</t>
  </si>
  <si>
    <t>Theo Nghị quyết số 02/NQ-HĐND ngày 23/01/2025 của HĐND huyện</t>
  </si>
  <si>
    <t>Điều chỉnh bổ sung</t>
  </si>
  <si>
    <t>Chênh lệch</t>
  </si>
  <si>
    <t>Nối tiếp BTXM đường Ngã 3 chợ cũ đi nhà lưu niệm đồng chí Trần Toại</t>
  </si>
  <si>
    <t>Kiên cố hóa kênh Hố Rồng thôn Suối Loa</t>
  </si>
  <si>
    <t>Nâng cấp đường QL24-cầu Gò Chùa</t>
  </si>
  <si>
    <t>BTXM đường xóm Chùa đi nhà ông Có</t>
  </si>
  <si>
    <t>BTXM đường xóm Chùa đi nhà bà Lê</t>
  </si>
  <si>
    <t>KCH kênh Rộc Bầu - đồng Bà Chánh</t>
  </si>
  <si>
    <t>Nối tiếp BTXM đường nhà ông Bùi Bảo Hồng đi Bãi Nà thôn Trường An</t>
  </si>
  <si>
    <t>L=148m</t>
  </si>
  <si>
    <t xml:space="preserve">L=400m </t>
  </si>
  <si>
    <t>L=140m</t>
  </si>
  <si>
    <t>L=95m</t>
  </si>
  <si>
    <t>L=210m</t>
  </si>
  <si>
    <t>L=170m</t>
  </si>
  <si>
    <t>ĐVT: Triệu đồng</t>
  </si>
  <si>
    <t>Bổ sung</t>
  </si>
  <si>
    <t>Điều chỉnh</t>
  </si>
  <si>
    <t>Kế hoạch trung hạn sau điều chỉnh, bổ sung giai đoạn 2021-2025</t>
  </si>
  <si>
    <t>Tuyến đường BTXM từ Quán cà phê Bắp (Giáp Quốc lộ 24) đến giáp đường bê tông Rộc Tông</t>
  </si>
  <si>
    <t>Thôn Làng Giấy - Dốc Mốc</t>
  </si>
  <si>
    <t>Nhà bếp ănTrường Mầm non Ba Cung</t>
  </si>
  <si>
    <t>100,0 m2</t>
  </si>
  <si>
    <t>L=310 m</t>
  </si>
  <si>
    <t>Tuyến đường BTXM từ nhà ông Luôn đến xóm Gò Loa</t>
  </si>
  <si>
    <t>L=400m</t>
  </si>
  <si>
    <t>Trường Trung học cơ sở Ba Động. Hạng mục: Tường rào và sân nền</t>
  </si>
  <si>
    <t>Trường Tiểu học Ba Động. Hạng mục: Nhà vệ sinh học sinh và tường rào</t>
  </si>
  <si>
    <t>13 Bệ cầu và
 13 bồn rửa tay, L=160m</t>
  </si>
  <si>
    <t>L=366m; S=180m2</t>
  </si>
  <si>
    <t>Nối tiếp đường BTXM đường QL24 đi nhà ông Nguyễn Thanh Tuấn</t>
  </si>
  <si>
    <t>L=180m</t>
  </si>
  <si>
    <t>S= 560 m2</t>
  </si>
  <si>
    <t>(Kèm theo Nghị quyết số         /NQ-HĐND ngày        /4/2025 của HĐND huyện Ba Tơ)</t>
  </si>
  <si>
    <t>ĐIỀU CHỈNH, BỔ SUNG KẾ HOẠCH ĐẦU TƯ CÔNG TRUNG HẠN GIAI ĐOẠN 2021-2025 THỰC HIỆN 
 CHƯƠNG TRÌNH MTQG XÂY DỰNG NÔNG THÔN MỚI 02 XÃ: BA ĐỘNG, BA CUNG
 NGUỒN VỐN: NGÂN SÁCH TỈNH, NGÂN SÁCH HUYỆN</t>
  </si>
  <si>
    <t>Sân nền vỉa hè đường vào Ngĩa trang liệt sĩ xã Ba Động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</si>
</sst>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\ _₫_-;\-* #,##0.00\ _₫_-;_-* &quot;-&quot;??\ _₫_-;_-@_-"/>
    <numFmt numFmtId="165" formatCode="_-* #,##0.0\ _₫_-;\-* #,##0.0\ _₫_-;_-* &quot;-&quot;??\ _₫_-;_-@_-"/>
    <numFmt numFmtId="166" formatCode="#,##0.0"/>
    <numFmt numFmtId="167" formatCode="_(* #,##0_);_(* \(#,##0\);_(* &quot;-&quot;??_);_(@_)"/>
    <numFmt numFmtId="168" formatCode="0.000"/>
    <numFmt numFmtId="169" formatCode="#,##0.000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sz val="13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3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rgb="FFAFABAB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4">
    <xf numFmtId="0" fontId="0" fillId="0" borderId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" fillId="0" borderId="0"/>
    <xf numFmtId="43" fontId="22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" applyFont="1"/>
    <xf numFmtId="0" fontId="7" fillId="0" borderId="0" xfId="5" applyFont="1" applyAlignment="1">
      <alignment horizontal="center"/>
    </xf>
    <xf numFmtId="165" fontId="7" fillId="0" borderId="0" xfId="1" applyNumberFormat="1" applyFont="1" applyAlignment="1">
      <alignment horizontal="right" wrapText="1"/>
    </xf>
    <xf numFmtId="165" fontId="7" fillId="4" borderId="0" xfId="1" applyNumberFormat="1" applyFont="1" applyFill="1" applyAlignment="1">
      <alignment wrapText="1"/>
    </xf>
    <xf numFmtId="165" fontId="7" fillId="4" borderId="0" xfId="1" applyNumberFormat="1" applyFont="1" applyFill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right" vertical="center" wrapText="1"/>
    </xf>
    <xf numFmtId="39" fontId="5" fillId="3" borderId="2" xfId="3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left" vertical="top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/>
    </xf>
    <xf numFmtId="39" fontId="6" fillId="0" borderId="7" xfId="3" applyNumberFormat="1" applyFont="1" applyFill="1" applyBorder="1" applyAlignment="1">
      <alignment horizontal="center" vertical="center"/>
    </xf>
    <xf numFmtId="39" fontId="6" fillId="0" borderId="2" xfId="3" applyNumberFormat="1" applyFont="1" applyFill="1" applyBorder="1" applyAlignment="1">
      <alignment horizontal="center" vertical="center"/>
    </xf>
    <xf numFmtId="9" fontId="11" fillId="0" borderId="2" xfId="0" applyNumberFormat="1" applyFont="1" applyBorder="1" applyAlignment="1">
      <alignment horizontal="left" vertical="top" wrapText="1"/>
    </xf>
    <xf numFmtId="10" fontId="11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7" fontId="6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7" fillId="0" borderId="2" xfId="5" applyFont="1" applyBorder="1"/>
    <xf numFmtId="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5" applyFont="1" applyBorder="1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7" fillId="0" borderId="2" xfId="5" applyFont="1" applyBorder="1" applyAlignment="1">
      <alignment horizontal="center" vertical="center"/>
    </xf>
    <xf numFmtId="165" fontId="7" fillId="0" borderId="2" xfId="1" applyNumberFormat="1" applyFont="1" applyBorder="1" applyAlignment="1">
      <alignment horizontal="right" wrapText="1"/>
    </xf>
    <xf numFmtId="165" fontId="7" fillId="0" borderId="2" xfId="1" applyNumberFormat="1" applyFont="1" applyBorder="1" applyAlignment="1">
      <alignment horizontal="right" vertical="center" wrapText="1"/>
    </xf>
    <xf numFmtId="4" fontId="11" fillId="0" borderId="2" xfId="0" applyNumberFormat="1" applyFont="1" applyBorder="1" applyAlignment="1">
      <alignment horizontal="center" vertical="top" wrapText="1"/>
    </xf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3" fontId="5" fillId="2" borderId="2" xfId="0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166" fontId="5" fillId="8" borderId="2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5" fillId="3" borderId="2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center" vertical="center"/>
    </xf>
    <xf numFmtId="166" fontId="5" fillId="9" borderId="2" xfId="1" applyNumberFormat="1" applyFont="1" applyFill="1" applyBorder="1" applyAlignment="1">
      <alignment vertical="center"/>
    </xf>
    <xf numFmtId="167" fontId="6" fillId="5" borderId="0" xfId="0" applyNumberFormat="1" applyFont="1" applyFill="1" applyAlignment="1">
      <alignment horizontal="left" vertical="center" wrapText="1"/>
    </xf>
    <xf numFmtId="166" fontId="6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Alignment="1">
      <alignment horizontal="right" wrapText="1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0" xfId="1" applyNumberFormat="1" applyFont="1" applyFill="1" applyAlignment="1">
      <alignment wrapText="1"/>
    </xf>
    <xf numFmtId="0" fontId="12" fillId="0" borderId="0" xfId="5" applyFont="1"/>
    <xf numFmtId="0" fontId="7" fillId="0" borderId="0" xfId="5" applyFont="1" applyAlignment="1">
      <alignment wrapText="1"/>
    </xf>
    <xf numFmtId="0" fontId="12" fillId="0" borderId="0" xfId="5" applyFont="1" applyAlignment="1">
      <alignment wrapText="1"/>
    </xf>
    <xf numFmtId="0" fontId="8" fillId="0" borderId="0" xfId="5" applyFont="1" applyAlignment="1">
      <alignment horizontal="center"/>
    </xf>
    <xf numFmtId="167" fontId="12" fillId="0" borderId="0" xfId="2" applyNumberFormat="1" applyFont="1" applyFill="1" applyAlignment="1">
      <alignment wrapText="1"/>
    </xf>
    <xf numFmtId="0" fontId="6" fillId="0" borderId="2" xfId="0" quotePrefix="1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center" wrapText="1"/>
    </xf>
    <xf numFmtId="0" fontId="18" fillId="0" borderId="0" xfId="5" applyFont="1"/>
    <xf numFmtId="165" fontId="18" fillId="0" borderId="0" xfId="1" applyNumberFormat="1" applyFont="1" applyAlignment="1">
      <alignment horizontal="right" wrapText="1"/>
    </xf>
    <xf numFmtId="0" fontId="18" fillId="0" borderId="0" xfId="5" applyFont="1" applyAlignment="1">
      <alignment horizontal="center"/>
    </xf>
    <xf numFmtId="0" fontId="17" fillId="0" borderId="0" xfId="5" applyFont="1"/>
    <xf numFmtId="0" fontId="20" fillId="10" borderId="0" xfId="5" applyFont="1" applyFill="1"/>
    <xf numFmtId="0" fontId="12" fillId="0" borderId="0" xfId="5" applyFont="1" applyAlignment="1">
      <alignment horizontal="center"/>
    </xf>
    <xf numFmtId="0" fontId="20" fillId="0" borderId="0" xfId="5" applyFont="1"/>
    <xf numFmtId="0" fontId="19" fillId="0" borderId="2" xfId="5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left" vertical="center" wrapText="1"/>
    </xf>
    <xf numFmtId="0" fontId="19" fillId="0" borderId="2" xfId="5" applyFont="1" applyBorder="1"/>
    <xf numFmtId="0" fontId="19" fillId="0" borderId="2" xfId="5" applyFont="1" applyBorder="1" applyAlignment="1">
      <alignment horizontal="center"/>
    </xf>
    <xf numFmtId="0" fontId="18" fillId="0" borderId="2" xfId="5" applyFont="1" applyBorder="1" applyAlignment="1">
      <alignment vertical="center"/>
    </xf>
    <xf numFmtId="0" fontId="18" fillId="0" borderId="2" xfId="5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2" xfId="5" applyFont="1" applyBorder="1" applyAlignment="1">
      <alignment horizontal="center" vertical="center"/>
    </xf>
    <xf numFmtId="0" fontId="4" fillId="11" borderId="2" xfId="12" quotePrefix="1" applyFont="1" applyFill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3" fontId="4" fillId="11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11" borderId="2" xfId="12" applyNumberFormat="1" applyFont="1" applyFill="1" applyBorder="1" applyAlignment="1">
      <alignment horizontal="left" vertical="center" wrapText="1"/>
    </xf>
    <xf numFmtId="167" fontId="4" fillId="11" borderId="2" xfId="1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11" borderId="2" xfId="5" applyFont="1" applyFill="1" applyBorder="1" applyAlignment="1">
      <alignment horizontal="center" vertical="center"/>
    </xf>
    <xf numFmtId="0" fontId="3" fillId="0" borderId="2" xfId="5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5" applyFont="1" applyBorder="1"/>
    <xf numFmtId="0" fontId="3" fillId="0" borderId="2" xfId="5" applyFont="1" applyBorder="1" applyAlignment="1">
      <alignment horizontal="center"/>
    </xf>
    <xf numFmtId="0" fontId="4" fillId="0" borderId="2" xfId="0" quotePrefix="1" applyFont="1" applyBorder="1" applyAlignment="1">
      <alignment horizontal="left" vertical="center" wrapText="1"/>
    </xf>
    <xf numFmtId="0" fontId="4" fillId="0" borderId="2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 wrapText="1" readingOrder="1"/>
    </xf>
    <xf numFmtId="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readingOrder="1"/>
    </xf>
    <xf numFmtId="167" fontId="4" fillId="11" borderId="2" xfId="1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8" fontId="4" fillId="0" borderId="2" xfId="0" applyNumberFormat="1" applyFont="1" applyBorder="1" applyAlignment="1">
      <alignment horizontal="right" vertical="center"/>
    </xf>
    <xf numFmtId="169" fontId="4" fillId="0" borderId="2" xfId="0" applyNumberFormat="1" applyFont="1" applyBorder="1" applyAlignment="1">
      <alignment horizontal="right" vertical="center"/>
    </xf>
    <xf numFmtId="169" fontId="4" fillId="11" borderId="2" xfId="13" applyNumberFormat="1" applyFont="1" applyFill="1" applyBorder="1" applyAlignment="1">
      <alignment horizontal="right" vertical="center" wrapText="1"/>
    </xf>
    <xf numFmtId="169" fontId="4" fillId="11" borderId="2" xfId="12" applyNumberFormat="1" applyFont="1" applyFill="1" applyBorder="1" applyAlignment="1">
      <alignment horizontal="right" vertical="center"/>
    </xf>
    <xf numFmtId="169" fontId="19" fillId="0" borderId="2" xfId="1" applyNumberFormat="1" applyFont="1" applyFill="1" applyBorder="1" applyAlignment="1">
      <alignment horizontal="right" wrapText="1"/>
    </xf>
    <xf numFmtId="168" fontId="4" fillId="0" borderId="0" xfId="0" applyNumberFormat="1" applyFont="1" applyAlignment="1">
      <alignment horizontal="right" vertical="center"/>
    </xf>
    <xf numFmtId="169" fontId="3" fillId="0" borderId="2" xfId="1" applyNumberFormat="1" applyFont="1" applyFill="1" applyBorder="1" applyAlignment="1">
      <alignment horizontal="right" wrapText="1"/>
    </xf>
    <xf numFmtId="0" fontId="8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169" fontId="4" fillId="11" borderId="2" xfId="5" applyNumberFormat="1" applyFont="1" applyFill="1" applyBorder="1" applyAlignment="1">
      <alignment horizontal="right" vertical="center"/>
    </xf>
    <xf numFmtId="0" fontId="9" fillId="0" borderId="0" xfId="5" applyFont="1" applyAlignment="1">
      <alignment horizontal="center"/>
    </xf>
    <xf numFmtId="0" fontId="4" fillId="0" borderId="2" xfId="5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 readingOrder="1"/>
    </xf>
    <xf numFmtId="169" fontId="27" fillId="0" borderId="2" xfId="0" applyNumberFormat="1" applyFont="1" applyBorder="1" applyAlignment="1">
      <alignment vertical="center" wrapText="1"/>
    </xf>
    <xf numFmtId="169" fontId="19" fillId="0" borderId="2" xfId="5" applyNumberFormat="1" applyFont="1" applyBorder="1"/>
    <xf numFmtId="169" fontId="7" fillId="0" borderId="0" xfId="5" applyNumberFormat="1" applyFont="1"/>
    <xf numFmtId="0" fontId="17" fillId="0" borderId="0" xfId="5" applyFont="1" applyFill="1"/>
    <xf numFmtId="169" fontId="17" fillId="0" borderId="0" xfId="5" applyNumberFormat="1" applyFont="1"/>
    <xf numFmtId="169" fontId="17" fillId="12" borderId="0" xfId="5" applyNumberFormat="1" applyFont="1" applyFill="1"/>
    <xf numFmtId="0" fontId="4" fillId="0" borderId="2" xfId="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69" fontId="4" fillId="0" borderId="2" xfId="0" applyNumberFormat="1" applyFont="1" applyFill="1" applyBorder="1" applyAlignment="1">
      <alignment horizontal="right" vertical="center"/>
    </xf>
    <xf numFmtId="169" fontId="4" fillId="0" borderId="2" xfId="13" applyNumberFormat="1" applyFont="1" applyFill="1" applyBorder="1" applyAlignment="1">
      <alignment horizontal="right" vertical="center" wrapText="1"/>
    </xf>
    <xf numFmtId="169" fontId="4" fillId="0" borderId="2" xfId="5" applyNumberFormat="1" applyFont="1" applyFill="1" applyBorder="1" applyAlignment="1">
      <alignment horizontal="right" vertical="center"/>
    </xf>
    <xf numFmtId="0" fontId="21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8" fillId="0" borderId="0" xfId="5" applyFont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9" fillId="0" borderId="10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165" fontId="19" fillId="0" borderId="4" xfId="1" applyNumberFormat="1" applyFont="1" applyFill="1" applyBorder="1" applyAlignment="1">
      <alignment horizontal="center" vertical="center" wrapText="1"/>
    </xf>
    <xf numFmtId="165" fontId="19" fillId="0" borderId="8" xfId="1" applyNumberFormat="1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165" fontId="19" fillId="0" borderId="2" xfId="1" applyNumberFormat="1" applyFont="1" applyFill="1" applyBorder="1" applyAlignment="1">
      <alignment horizontal="center" vertical="center" wrapText="1"/>
    </xf>
    <xf numFmtId="0" fontId="9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/>
    </xf>
    <xf numFmtId="165" fontId="19" fillId="0" borderId="12" xfId="1" applyNumberFormat="1" applyFont="1" applyFill="1" applyBorder="1" applyAlignment="1">
      <alignment horizontal="center" vertical="center" wrapText="1"/>
    </xf>
    <xf numFmtId="165" fontId="19" fillId="0" borderId="14" xfId="1" applyNumberFormat="1" applyFont="1" applyFill="1" applyBorder="1" applyAlignment="1">
      <alignment horizontal="center" vertical="center" wrapText="1"/>
    </xf>
    <xf numFmtId="165" fontId="19" fillId="0" borderId="7" xfId="1" applyNumberFormat="1" applyFont="1" applyFill="1" applyBorder="1" applyAlignment="1">
      <alignment horizontal="center" vertical="center" wrapText="1"/>
    </xf>
    <xf numFmtId="165" fontId="19" fillId="0" borderId="9" xfId="1" applyNumberFormat="1" applyFont="1" applyFill="1" applyBorder="1" applyAlignment="1">
      <alignment horizontal="center" vertical="center" wrapText="1"/>
    </xf>
    <xf numFmtId="165" fontId="19" fillId="0" borderId="0" xfId="1" applyNumberFormat="1" applyFont="1" applyFill="1" applyBorder="1" applyAlignment="1">
      <alignment horizontal="center" vertical="center" wrapText="1"/>
    </xf>
    <xf numFmtId="165" fontId="19" fillId="0" borderId="15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165" fontId="19" fillId="0" borderId="13" xfId="1" applyNumberFormat="1" applyFont="1" applyFill="1" applyBorder="1" applyAlignment="1">
      <alignment horizontal="center" vertical="center" wrapText="1"/>
    </xf>
    <xf numFmtId="165" fontId="19" fillId="0" borderId="1" xfId="1" applyNumberFormat="1" applyFont="1" applyFill="1" applyBorder="1" applyAlignment="1">
      <alignment horizontal="center" vertical="center" wrapText="1"/>
    </xf>
    <xf numFmtId="165" fontId="3" fillId="0" borderId="14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19" fillId="0" borderId="3" xfId="5" applyFont="1" applyBorder="1" applyAlignment="1">
      <alignment horizontal="center" vertical="center" wrapText="1"/>
    </xf>
    <xf numFmtId="0" fontId="19" fillId="0" borderId="4" xfId="5" applyFont="1" applyBorder="1" applyAlignment="1">
      <alignment horizontal="center" vertical="center" wrapText="1"/>
    </xf>
    <xf numFmtId="0" fontId="19" fillId="0" borderId="8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</cellXfs>
  <cellStyles count="14">
    <cellStyle name="Comma" xfId="1" builtinId="3"/>
    <cellStyle name="Comma 2" xfId="2"/>
    <cellStyle name="Comma 2 2" xfId="9"/>
    <cellStyle name="Comma 3" xfId="3"/>
    <cellStyle name="Comma 3 2" xfId="10"/>
    <cellStyle name="Comma 4" xfId="11"/>
    <cellStyle name="Comma 5" xfId="4"/>
    <cellStyle name="Comma 5 2" xfId="7"/>
    <cellStyle name="Comma 6" xfId="13"/>
    <cellStyle name="Normal" xfId="0" builtinId="0"/>
    <cellStyle name="Normal 2" xfId="5"/>
    <cellStyle name="Normal 2 2" xfId="8"/>
    <cellStyle name="Normal 3" xfId="6"/>
    <cellStyle name="Normal 4" xfId="12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G42"/>
  <sheetViews>
    <sheetView tabSelected="1" topLeftCell="A19" zoomScale="80" zoomScaleNormal="80" workbookViewId="0">
      <selection activeCell="A31" sqref="A31:XFD32"/>
    </sheetView>
  </sheetViews>
  <sheetFormatPr defaultColWidth="9.140625" defaultRowHeight="15"/>
  <cols>
    <col min="1" max="1" width="3.42578125" style="8" customWidth="1"/>
    <col min="2" max="2" width="41.5703125" style="7" customWidth="1"/>
    <col min="3" max="3" width="17.5703125" style="7" customWidth="1"/>
    <col min="4" max="4" width="13.42578125" style="8" customWidth="1"/>
    <col min="5" max="5" width="16.140625" style="7" customWidth="1"/>
    <col min="6" max="6" width="10.85546875" style="7" customWidth="1"/>
    <col min="7" max="7" width="12.28515625" style="7" customWidth="1"/>
    <col min="8" max="8" width="12.5703125" style="7" customWidth="1"/>
    <col min="9" max="9" width="12.28515625" style="7" customWidth="1"/>
    <col min="10" max="10" width="10.5703125" style="7" customWidth="1"/>
    <col min="11" max="11" width="12" style="7" customWidth="1"/>
    <col min="12" max="12" width="11.7109375" style="9" customWidth="1"/>
    <col min="13" max="13" width="11.5703125" style="9" customWidth="1"/>
    <col min="14" max="14" width="12" style="9" customWidth="1"/>
    <col min="15" max="15" width="12.140625" style="9" customWidth="1"/>
    <col min="16" max="16" width="11.28515625" style="9" customWidth="1"/>
    <col min="17" max="17" width="10.28515625" style="9" customWidth="1"/>
    <col min="18" max="18" width="6.7109375" style="7" customWidth="1"/>
    <col min="19" max="19" width="18.140625" style="7" customWidth="1"/>
    <col min="20" max="20" width="15.140625" style="7" customWidth="1"/>
    <col min="21" max="21" width="14.5703125" style="7" customWidth="1"/>
    <col min="22" max="22" width="13.85546875" style="7" customWidth="1"/>
    <col min="23" max="23" width="11.140625" style="7" customWidth="1"/>
    <col min="24" max="25" width="9.140625" style="7" customWidth="1"/>
    <col min="26" max="251" width="9.140625" style="7"/>
    <col min="252" max="252" width="5.5703125" style="7" customWidth="1"/>
    <col min="253" max="253" width="25.5703125" style="7" customWidth="1"/>
    <col min="254" max="255" width="9.140625" style="7" hidden="1" customWidth="1"/>
    <col min="256" max="256" width="7" style="7" customWidth="1"/>
    <col min="257" max="257" width="5.42578125" style="7" customWidth="1"/>
    <col min="258" max="258" width="6.5703125" style="7" customWidth="1"/>
    <col min="259" max="259" width="14.42578125" style="7" customWidth="1"/>
    <col min="260" max="260" width="15.5703125" style="7" customWidth="1"/>
    <col min="261" max="261" width="14.42578125" style="7" customWidth="1"/>
    <col min="262" max="263" width="12.5703125" style="7" customWidth="1"/>
    <col min="264" max="264" width="8.140625" style="7" customWidth="1"/>
    <col min="265" max="265" width="11.5703125" style="7" customWidth="1"/>
    <col min="266" max="266" width="10.42578125" style="7" customWidth="1"/>
    <col min="267" max="267" width="11.140625" style="7" customWidth="1"/>
    <col min="268" max="268" width="12.140625" style="7" customWidth="1"/>
    <col min="269" max="269" width="14.42578125" style="7" customWidth="1"/>
    <col min="270" max="270" width="13.5703125" style="7" customWidth="1"/>
    <col min="271" max="271" width="16" style="7" customWidth="1"/>
    <col min="272" max="272" width="17" style="7" customWidth="1"/>
    <col min="273" max="273" width="12.5703125" style="7" customWidth="1"/>
    <col min="274" max="274" width="15.140625" style="7" customWidth="1"/>
    <col min="275" max="275" width="18.140625" style="7" customWidth="1"/>
    <col min="276" max="277" width="12.42578125" style="7" customWidth="1"/>
    <col min="278" max="278" width="9.140625" style="7" customWidth="1"/>
    <col min="279" max="279" width="11.140625" style="7" customWidth="1"/>
    <col min="280" max="507" width="9.140625" style="7"/>
    <col min="508" max="508" width="5.5703125" style="7" customWidth="1"/>
    <col min="509" max="509" width="25.5703125" style="7" customWidth="1"/>
    <col min="510" max="511" width="9.140625" style="7" hidden="1" customWidth="1"/>
    <col min="512" max="512" width="7" style="7" customWidth="1"/>
    <col min="513" max="513" width="5.42578125" style="7" customWidth="1"/>
    <col min="514" max="514" width="6.5703125" style="7" customWidth="1"/>
    <col min="515" max="515" width="14.42578125" style="7" customWidth="1"/>
    <col min="516" max="516" width="15.5703125" style="7" customWidth="1"/>
    <col min="517" max="517" width="14.42578125" style="7" customWidth="1"/>
    <col min="518" max="519" width="12.5703125" style="7" customWidth="1"/>
    <col min="520" max="520" width="8.140625" style="7" customWidth="1"/>
    <col min="521" max="521" width="11.5703125" style="7" customWidth="1"/>
    <col min="522" max="522" width="10.42578125" style="7" customWidth="1"/>
    <col min="523" max="523" width="11.140625" style="7" customWidth="1"/>
    <col min="524" max="524" width="12.140625" style="7" customWidth="1"/>
    <col min="525" max="525" width="14.42578125" style="7" customWidth="1"/>
    <col min="526" max="526" width="13.5703125" style="7" customWidth="1"/>
    <col min="527" max="527" width="16" style="7" customWidth="1"/>
    <col min="528" max="528" width="17" style="7" customWidth="1"/>
    <col min="529" max="529" width="12.5703125" style="7" customWidth="1"/>
    <col min="530" max="530" width="15.140625" style="7" customWidth="1"/>
    <col min="531" max="531" width="18.140625" style="7" customWidth="1"/>
    <col min="532" max="533" width="12.42578125" style="7" customWidth="1"/>
    <col min="534" max="534" width="9.140625" style="7" customWidth="1"/>
    <col min="535" max="535" width="11.140625" style="7" customWidth="1"/>
    <col min="536" max="763" width="9.140625" style="7"/>
    <col min="764" max="764" width="5.5703125" style="7" customWidth="1"/>
    <col min="765" max="765" width="25.5703125" style="7" customWidth="1"/>
    <col min="766" max="767" width="9.140625" style="7" hidden="1" customWidth="1"/>
    <col min="768" max="768" width="7" style="7" customWidth="1"/>
    <col min="769" max="769" width="5.42578125" style="7" customWidth="1"/>
    <col min="770" max="770" width="6.5703125" style="7" customWidth="1"/>
    <col min="771" max="771" width="14.42578125" style="7" customWidth="1"/>
    <col min="772" max="772" width="15.5703125" style="7" customWidth="1"/>
    <col min="773" max="773" width="14.42578125" style="7" customWidth="1"/>
    <col min="774" max="775" width="12.5703125" style="7" customWidth="1"/>
    <col min="776" max="776" width="8.140625" style="7" customWidth="1"/>
    <col min="777" max="777" width="11.5703125" style="7" customWidth="1"/>
    <col min="778" max="778" width="10.42578125" style="7" customWidth="1"/>
    <col min="779" max="779" width="11.140625" style="7" customWidth="1"/>
    <col min="780" max="780" width="12.140625" style="7" customWidth="1"/>
    <col min="781" max="781" width="14.42578125" style="7" customWidth="1"/>
    <col min="782" max="782" width="13.5703125" style="7" customWidth="1"/>
    <col min="783" max="783" width="16" style="7" customWidth="1"/>
    <col min="784" max="784" width="17" style="7" customWidth="1"/>
    <col min="785" max="785" width="12.5703125" style="7" customWidth="1"/>
    <col min="786" max="786" width="15.140625" style="7" customWidth="1"/>
    <col min="787" max="787" width="18.140625" style="7" customWidth="1"/>
    <col min="788" max="789" width="12.42578125" style="7" customWidth="1"/>
    <col min="790" max="790" width="9.140625" style="7" customWidth="1"/>
    <col min="791" max="791" width="11.140625" style="7" customWidth="1"/>
    <col min="792" max="1019" width="9.140625" style="7"/>
    <col min="1020" max="1020" width="5.5703125" style="7" customWidth="1"/>
    <col min="1021" max="1021" width="25.5703125" style="7" customWidth="1"/>
    <col min="1022" max="1023" width="9.140625" style="7" hidden="1" customWidth="1"/>
    <col min="1024" max="1024" width="7" style="7" customWidth="1"/>
    <col min="1025" max="1025" width="5.42578125" style="7" customWidth="1"/>
    <col min="1026" max="1026" width="6.5703125" style="7" customWidth="1"/>
    <col min="1027" max="1027" width="14.42578125" style="7" customWidth="1"/>
    <col min="1028" max="1028" width="15.5703125" style="7" customWidth="1"/>
    <col min="1029" max="1029" width="14.42578125" style="7" customWidth="1"/>
    <col min="1030" max="1031" width="12.5703125" style="7" customWidth="1"/>
    <col min="1032" max="1032" width="8.140625" style="7" customWidth="1"/>
    <col min="1033" max="1033" width="11.5703125" style="7" customWidth="1"/>
    <col min="1034" max="1034" width="10.42578125" style="7" customWidth="1"/>
    <col min="1035" max="1035" width="11.140625" style="7" customWidth="1"/>
    <col min="1036" max="1036" width="12.140625" style="7" customWidth="1"/>
    <col min="1037" max="1037" width="14.42578125" style="7" customWidth="1"/>
    <col min="1038" max="1038" width="13.5703125" style="7" customWidth="1"/>
    <col min="1039" max="1039" width="16" style="7" customWidth="1"/>
    <col min="1040" max="1040" width="17" style="7" customWidth="1"/>
    <col min="1041" max="1041" width="12.5703125" style="7" customWidth="1"/>
    <col min="1042" max="1042" width="15.140625" style="7" customWidth="1"/>
    <col min="1043" max="1043" width="18.140625" style="7" customWidth="1"/>
    <col min="1044" max="1045" width="12.42578125" style="7" customWidth="1"/>
    <col min="1046" max="1046" width="9.140625" style="7" customWidth="1"/>
    <col min="1047" max="1047" width="11.140625" style="7" customWidth="1"/>
    <col min="1048" max="1275" width="9.140625" style="7"/>
    <col min="1276" max="1276" width="5.5703125" style="7" customWidth="1"/>
    <col min="1277" max="1277" width="25.5703125" style="7" customWidth="1"/>
    <col min="1278" max="1279" width="9.140625" style="7" hidden="1" customWidth="1"/>
    <col min="1280" max="1280" width="7" style="7" customWidth="1"/>
    <col min="1281" max="1281" width="5.42578125" style="7" customWidth="1"/>
    <col min="1282" max="1282" width="6.5703125" style="7" customWidth="1"/>
    <col min="1283" max="1283" width="14.42578125" style="7" customWidth="1"/>
    <col min="1284" max="1284" width="15.5703125" style="7" customWidth="1"/>
    <col min="1285" max="1285" width="14.42578125" style="7" customWidth="1"/>
    <col min="1286" max="1287" width="12.5703125" style="7" customWidth="1"/>
    <col min="1288" max="1288" width="8.140625" style="7" customWidth="1"/>
    <col min="1289" max="1289" width="11.5703125" style="7" customWidth="1"/>
    <col min="1290" max="1290" width="10.42578125" style="7" customWidth="1"/>
    <col min="1291" max="1291" width="11.140625" style="7" customWidth="1"/>
    <col min="1292" max="1292" width="12.140625" style="7" customWidth="1"/>
    <col min="1293" max="1293" width="14.42578125" style="7" customWidth="1"/>
    <col min="1294" max="1294" width="13.5703125" style="7" customWidth="1"/>
    <col min="1295" max="1295" width="16" style="7" customWidth="1"/>
    <col min="1296" max="1296" width="17" style="7" customWidth="1"/>
    <col min="1297" max="1297" width="12.5703125" style="7" customWidth="1"/>
    <col min="1298" max="1298" width="15.140625" style="7" customWidth="1"/>
    <col min="1299" max="1299" width="18.140625" style="7" customWidth="1"/>
    <col min="1300" max="1301" width="12.42578125" style="7" customWidth="1"/>
    <col min="1302" max="1302" width="9.140625" style="7" customWidth="1"/>
    <col min="1303" max="1303" width="11.140625" style="7" customWidth="1"/>
    <col min="1304" max="1531" width="9.140625" style="7"/>
    <col min="1532" max="1532" width="5.5703125" style="7" customWidth="1"/>
    <col min="1533" max="1533" width="25.5703125" style="7" customWidth="1"/>
    <col min="1534" max="1535" width="9.140625" style="7" hidden="1" customWidth="1"/>
    <col min="1536" max="1536" width="7" style="7" customWidth="1"/>
    <col min="1537" max="1537" width="5.42578125" style="7" customWidth="1"/>
    <col min="1538" max="1538" width="6.5703125" style="7" customWidth="1"/>
    <col min="1539" max="1539" width="14.42578125" style="7" customWidth="1"/>
    <col min="1540" max="1540" width="15.5703125" style="7" customWidth="1"/>
    <col min="1541" max="1541" width="14.42578125" style="7" customWidth="1"/>
    <col min="1542" max="1543" width="12.5703125" style="7" customWidth="1"/>
    <col min="1544" max="1544" width="8.140625" style="7" customWidth="1"/>
    <col min="1545" max="1545" width="11.5703125" style="7" customWidth="1"/>
    <col min="1546" max="1546" width="10.42578125" style="7" customWidth="1"/>
    <col min="1547" max="1547" width="11.140625" style="7" customWidth="1"/>
    <col min="1548" max="1548" width="12.140625" style="7" customWidth="1"/>
    <col min="1549" max="1549" width="14.42578125" style="7" customWidth="1"/>
    <col min="1550" max="1550" width="13.5703125" style="7" customWidth="1"/>
    <col min="1551" max="1551" width="16" style="7" customWidth="1"/>
    <col min="1552" max="1552" width="17" style="7" customWidth="1"/>
    <col min="1553" max="1553" width="12.5703125" style="7" customWidth="1"/>
    <col min="1554" max="1554" width="15.140625" style="7" customWidth="1"/>
    <col min="1555" max="1555" width="18.140625" style="7" customWidth="1"/>
    <col min="1556" max="1557" width="12.42578125" style="7" customWidth="1"/>
    <col min="1558" max="1558" width="9.140625" style="7" customWidth="1"/>
    <col min="1559" max="1559" width="11.140625" style="7" customWidth="1"/>
    <col min="1560" max="1787" width="9.140625" style="7"/>
    <col min="1788" max="1788" width="5.5703125" style="7" customWidth="1"/>
    <col min="1789" max="1789" width="25.5703125" style="7" customWidth="1"/>
    <col min="1790" max="1791" width="9.140625" style="7" hidden="1" customWidth="1"/>
    <col min="1792" max="1792" width="7" style="7" customWidth="1"/>
    <col min="1793" max="1793" width="5.42578125" style="7" customWidth="1"/>
    <col min="1794" max="1794" width="6.5703125" style="7" customWidth="1"/>
    <col min="1795" max="1795" width="14.42578125" style="7" customWidth="1"/>
    <col min="1796" max="1796" width="15.5703125" style="7" customWidth="1"/>
    <col min="1797" max="1797" width="14.42578125" style="7" customWidth="1"/>
    <col min="1798" max="1799" width="12.5703125" style="7" customWidth="1"/>
    <col min="1800" max="1800" width="8.140625" style="7" customWidth="1"/>
    <col min="1801" max="1801" width="11.5703125" style="7" customWidth="1"/>
    <col min="1802" max="1802" width="10.42578125" style="7" customWidth="1"/>
    <col min="1803" max="1803" width="11.140625" style="7" customWidth="1"/>
    <col min="1804" max="1804" width="12.140625" style="7" customWidth="1"/>
    <col min="1805" max="1805" width="14.42578125" style="7" customWidth="1"/>
    <col min="1806" max="1806" width="13.5703125" style="7" customWidth="1"/>
    <col min="1807" max="1807" width="16" style="7" customWidth="1"/>
    <col min="1808" max="1808" width="17" style="7" customWidth="1"/>
    <col min="1809" max="1809" width="12.5703125" style="7" customWidth="1"/>
    <col min="1810" max="1810" width="15.140625" style="7" customWidth="1"/>
    <col min="1811" max="1811" width="18.140625" style="7" customWidth="1"/>
    <col min="1812" max="1813" width="12.42578125" style="7" customWidth="1"/>
    <col min="1814" max="1814" width="9.140625" style="7" customWidth="1"/>
    <col min="1815" max="1815" width="11.140625" style="7" customWidth="1"/>
    <col min="1816" max="2043" width="9.140625" style="7"/>
    <col min="2044" max="2044" width="5.5703125" style="7" customWidth="1"/>
    <col min="2045" max="2045" width="25.5703125" style="7" customWidth="1"/>
    <col min="2046" max="2047" width="9.140625" style="7" hidden="1" customWidth="1"/>
    <col min="2048" max="2048" width="7" style="7" customWidth="1"/>
    <col min="2049" max="2049" width="5.42578125" style="7" customWidth="1"/>
    <col min="2050" max="2050" width="6.5703125" style="7" customWidth="1"/>
    <col min="2051" max="2051" width="14.42578125" style="7" customWidth="1"/>
    <col min="2052" max="2052" width="15.5703125" style="7" customWidth="1"/>
    <col min="2053" max="2053" width="14.42578125" style="7" customWidth="1"/>
    <col min="2054" max="2055" width="12.5703125" style="7" customWidth="1"/>
    <col min="2056" max="2056" width="8.140625" style="7" customWidth="1"/>
    <col min="2057" max="2057" width="11.5703125" style="7" customWidth="1"/>
    <col min="2058" max="2058" width="10.42578125" style="7" customWidth="1"/>
    <col min="2059" max="2059" width="11.140625" style="7" customWidth="1"/>
    <col min="2060" max="2060" width="12.140625" style="7" customWidth="1"/>
    <col min="2061" max="2061" width="14.42578125" style="7" customWidth="1"/>
    <col min="2062" max="2062" width="13.5703125" style="7" customWidth="1"/>
    <col min="2063" max="2063" width="16" style="7" customWidth="1"/>
    <col min="2064" max="2064" width="17" style="7" customWidth="1"/>
    <col min="2065" max="2065" width="12.5703125" style="7" customWidth="1"/>
    <col min="2066" max="2066" width="15.140625" style="7" customWidth="1"/>
    <col min="2067" max="2067" width="18.140625" style="7" customWidth="1"/>
    <col min="2068" max="2069" width="12.42578125" style="7" customWidth="1"/>
    <col min="2070" max="2070" width="9.140625" style="7" customWidth="1"/>
    <col min="2071" max="2071" width="11.140625" style="7" customWidth="1"/>
    <col min="2072" max="2299" width="9.140625" style="7"/>
    <col min="2300" max="2300" width="5.5703125" style="7" customWidth="1"/>
    <col min="2301" max="2301" width="25.5703125" style="7" customWidth="1"/>
    <col min="2302" max="2303" width="9.140625" style="7" hidden="1" customWidth="1"/>
    <col min="2304" max="2304" width="7" style="7" customWidth="1"/>
    <col min="2305" max="2305" width="5.42578125" style="7" customWidth="1"/>
    <col min="2306" max="2306" width="6.5703125" style="7" customWidth="1"/>
    <col min="2307" max="2307" width="14.42578125" style="7" customWidth="1"/>
    <col min="2308" max="2308" width="15.5703125" style="7" customWidth="1"/>
    <col min="2309" max="2309" width="14.42578125" style="7" customWidth="1"/>
    <col min="2310" max="2311" width="12.5703125" style="7" customWidth="1"/>
    <col min="2312" max="2312" width="8.140625" style="7" customWidth="1"/>
    <col min="2313" max="2313" width="11.5703125" style="7" customWidth="1"/>
    <col min="2314" max="2314" width="10.42578125" style="7" customWidth="1"/>
    <col min="2315" max="2315" width="11.140625" style="7" customWidth="1"/>
    <col min="2316" max="2316" width="12.140625" style="7" customWidth="1"/>
    <col min="2317" max="2317" width="14.42578125" style="7" customWidth="1"/>
    <col min="2318" max="2318" width="13.5703125" style="7" customWidth="1"/>
    <col min="2319" max="2319" width="16" style="7" customWidth="1"/>
    <col min="2320" max="2320" width="17" style="7" customWidth="1"/>
    <col min="2321" max="2321" width="12.5703125" style="7" customWidth="1"/>
    <col min="2322" max="2322" width="15.140625" style="7" customWidth="1"/>
    <col min="2323" max="2323" width="18.140625" style="7" customWidth="1"/>
    <col min="2324" max="2325" width="12.42578125" style="7" customWidth="1"/>
    <col min="2326" max="2326" width="9.140625" style="7" customWidth="1"/>
    <col min="2327" max="2327" width="11.140625" style="7" customWidth="1"/>
    <col min="2328" max="2555" width="9.140625" style="7"/>
    <col min="2556" max="2556" width="5.5703125" style="7" customWidth="1"/>
    <col min="2557" max="2557" width="25.5703125" style="7" customWidth="1"/>
    <col min="2558" max="2559" width="9.140625" style="7" hidden="1" customWidth="1"/>
    <col min="2560" max="2560" width="7" style="7" customWidth="1"/>
    <col min="2561" max="2561" width="5.42578125" style="7" customWidth="1"/>
    <col min="2562" max="2562" width="6.5703125" style="7" customWidth="1"/>
    <col min="2563" max="2563" width="14.42578125" style="7" customWidth="1"/>
    <col min="2564" max="2564" width="15.5703125" style="7" customWidth="1"/>
    <col min="2565" max="2565" width="14.42578125" style="7" customWidth="1"/>
    <col min="2566" max="2567" width="12.5703125" style="7" customWidth="1"/>
    <col min="2568" max="2568" width="8.140625" style="7" customWidth="1"/>
    <col min="2569" max="2569" width="11.5703125" style="7" customWidth="1"/>
    <col min="2570" max="2570" width="10.42578125" style="7" customWidth="1"/>
    <col min="2571" max="2571" width="11.140625" style="7" customWidth="1"/>
    <col min="2572" max="2572" width="12.140625" style="7" customWidth="1"/>
    <col min="2573" max="2573" width="14.42578125" style="7" customWidth="1"/>
    <col min="2574" max="2574" width="13.5703125" style="7" customWidth="1"/>
    <col min="2575" max="2575" width="16" style="7" customWidth="1"/>
    <col min="2576" max="2576" width="17" style="7" customWidth="1"/>
    <col min="2577" max="2577" width="12.5703125" style="7" customWidth="1"/>
    <col min="2578" max="2578" width="15.140625" style="7" customWidth="1"/>
    <col min="2579" max="2579" width="18.140625" style="7" customWidth="1"/>
    <col min="2580" max="2581" width="12.42578125" style="7" customWidth="1"/>
    <col min="2582" max="2582" width="9.140625" style="7" customWidth="1"/>
    <col min="2583" max="2583" width="11.140625" style="7" customWidth="1"/>
    <col min="2584" max="2811" width="9.140625" style="7"/>
    <col min="2812" max="2812" width="5.5703125" style="7" customWidth="1"/>
    <col min="2813" max="2813" width="25.5703125" style="7" customWidth="1"/>
    <col min="2814" max="2815" width="9.140625" style="7" hidden="1" customWidth="1"/>
    <col min="2816" max="2816" width="7" style="7" customWidth="1"/>
    <col min="2817" max="2817" width="5.42578125" style="7" customWidth="1"/>
    <col min="2818" max="2818" width="6.5703125" style="7" customWidth="1"/>
    <col min="2819" max="2819" width="14.42578125" style="7" customWidth="1"/>
    <col min="2820" max="2820" width="15.5703125" style="7" customWidth="1"/>
    <col min="2821" max="2821" width="14.42578125" style="7" customWidth="1"/>
    <col min="2822" max="2823" width="12.5703125" style="7" customWidth="1"/>
    <col min="2824" max="2824" width="8.140625" style="7" customWidth="1"/>
    <col min="2825" max="2825" width="11.5703125" style="7" customWidth="1"/>
    <col min="2826" max="2826" width="10.42578125" style="7" customWidth="1"/>
    <col min="2827" max="2827" width="11.140625" style="7" customWidth="1"/>
    <col min="2828" max="2828" width="12.140625" style="7" customWidth="1"/>
    <col min="2829" max="2829" width="14.42578125" style="7" customWidth="1"/>
    <col min="2830" max="2830" width="13.5703125" style="7" customWidth="1"/>
    <col min="2831" max="2831" width="16" style="7" customWidth="1"/>
    <col min="2832" max="2832" width="17" style="7" customWidth="1"/>
    <col min="2833" max="2833" width="12.5703125" style="7" customWidth="1"/>
    <col min="2834" max="2834" width="15.140625" style="7" customWidth="1"/>
    <col min="2835" max="2835" width="18.140625" style="7" customWidth="1"/>
    <col min="2836" max="2837" width="12.42578125" style="7" customWidth="1"/>
    <col min="2838" max="2838" width="9.140625" style="7" customWidth="1"/>
    <col min="2839" max="2839" width="11.140625" style="7" customWidth="1"/>
    <col min="2840" max="3067" width="9.140625" style="7"/>
    <col min="3068" max="3068" width="5.5703125" style="7" customWidth="1"/>
    <col min="3069" max="3069" width="25.5703125" style="7" customWidth="1"/>
    <col min="3070" max="3071" width="9.140625" style="7" hidden="1" customWidth="1"/>
    <col min="3072" max="3072" width="7" style="7" customWidth="1"/>
    <col min="3073" max="3073" width="5.42578125" style="7" customWidth="1"/>
    <col min="3074" max="3074" width="6.5703125" style="7" customWidth="1"/>
    <col min="3075" max="3075" width="14.42578125" style="7" customWidth="1"/>
    <col min="3076" max="3076" width="15.5703125" style="7" customWidth="1"/>
    <col min="3077" max="3077" width="14.42578125" style="7" customWidth="1"/>
    <col min="3078" max="3079" width="12.5703125" style="7" customWidth="1"/>
    <col min="3080" max="3080" width="8.140625" style="7" customWidth="1"/>
    <col min="3081" max="3081" width="11.5703125" style="7" customWidth="1"/>
    <col min="3082" max="3082" width="10.42578125" style="7" customWidth="1"/>
    <col min="3083" max="3083" width="11.140625" style="7" customWidth="1"/>
    <col min="3084" max="3084" width="12.140625" style="7" customWidth="1"/>
    <col min="3085" max="3085" width="14.42578125" style="7" customWidth="1"/>
    <col min="3086" max="3086" width="13.5703125" style="7" customWidth="1"/>
    <col min="3087" max="3087" width="16" style="7" customWidth="1"/>
    <col min="3088" max="3088" width="17" style="7" customWidth="1"/>
    <col min="3089" max="3089" width="12.5703125" style="7" customWidth="1"/>
    <col min="3090" max="3090" width="15.140625" style="7" customWidth="1"/>
    <col min="3091" max="3091" width="18.140625" style="7" customWidth="1"/>
    <col min="3092" max="3093" width="12.42578125" style="7" customWidth="1"/>
    <col min="3094" max="3094" width="9.140625" style="7" customWidth="1"/>
    <col min="3095" max="3095" width="11.140625" style="7" customWidth="1"/>
    <col min="3096" max="3323" width="9.140625" style="7"/>
    <col min="3324" max="3324" width="5.5703125" style="7" customWidth="1"/>
    <col min="3325" max="3325" width="25.5703125" style="7" customWidth="1"/>
    <col min="3326" max="3327" width="9.140625" style="7" hidden="1" customWidth="1"/>
    <col min="3328" max="3328" width="7" style="7" customWidth="1"/>
    <col min="3329" max="3329" width="5.42578125" style="7" customWidth="1"/>
    <col min="3330" max="3330" width="6.5703125" style="7" customWidth="1"/>
    <col min="3331" max="3331" width="14.42578125" style="7" customWidth="1"/>
    <col min="3332" max="3332" width="15.5703125" style="7" customWidth="1"/>
    <col min="3333" max="3333" width="14.42578125" style="7" customWidth="1"/>
    <col min="3334" max="3335" width="12.5703125" style="7" customWidth="1"/>
    <col min="3336" max="3336" width="8.140625" style="7" customWidth="1"/>
    <col min="3337" max="3337" width="11.5703125" style="7" customWidth="1"/>
    <col min="3338" max="3338" width="10.42578125" style="7" customWidth="1"/>
    <col min="3339" max="3339" width="11.140625" style="7" customWidth="1"/>
    <col min="3340" max="3340" width="12.140625" style="7" customWidth="1"/>
    <col min="3341" max="3341" width="14.42578125" style="7" customWidth="1"/>
    <col min="3342" max="3342" width="13.5703125" style="7" customWidth="1"/>
    <col min="3343" max="3343" width="16" style="7" customWidth="1"/>
    <col min="3344" max="3344" width="17" style="7" customWidth="1"/>
    <col min="3345" max="3345" width="12.5703125" style="7" customWidth="1"/>
    <col min="3346" max="3346" width="15.140625" style="7" customWidth="1"/>
    <col min="3347" max="3347" width="18.140625" style="7" customWidth="1"/>
    <col min="3348" max="3349" width="12.42578125" style="7" customWidth="1"/>
    <col min="3350" max="3350" width="9.140625" style="7" customWidth="1"/>
    <col min="3351" max="3351" width="11.140625" style="7" customWidth="1"/>
    <col min="3352" max="3579" width="9.140625" style="7"/>
    <col min="3580" max="3580" width="5.5703125" style="7" customWidth="1"/>
    <col min="3581" max="3581" width="25.5703125" style="7" customWidth="1"/>
    <col min="3582" max="3583" width="9.140625" style="7" hidden="1" customWidth="1"/>
    <col min="3584" max="3584" width="7" style="7" customWidth="1"/>
    <col min="3585" max="3585" width="5.42578125" style="7" customWidth="1"/>
    <col min="3586" max="3586" width="6.5703125" style="7" customWidth="1"/>
    <col min="3587" max="3587" width="14.42578125" style="7" customWidth="1"/>
    <col min="3588" max="3588" width="15.5703125" style="7" customWidth="1"/>
    <col min="3589" max="3589" width="14.42578125" style="7" customWidth="1"/>
    <col min="3590" max="3591" width="12.5703125" style="7" customWidth="1"/>
    <col min="3592" max="3592" width="8.140625" style="7" customWidth="1"/>
    <col min="3593" max="3593" width="11.5703125" style="7" customWidth="1"/>
    <col min="3594" max="3594" width="10.42578125" style="7" customWidth="1"/>
    <col min="3595" max="3595" width="11.140625" style="7" customWidth="1"/>
    <col min="3596" max="3596" width="12.140625" style="7" customWidth="1"/>
    <col min="3597" max="3597" width="14.42578125" style="7" customWidth="1"/>
    <col min="3598" max="3598" width="13.5703125" style="7" customWidth="1"/>
    <col min="3599" max="3599" width="16" style="7" customWidth="1"/>
    <col min="3600" max="3600" width="17" style="7" customWidth="1"/>
    <col min="3601" max="3601" width="12.5703125" style="7" customWidth="1"/>
    <col min="3602" max="3602" width="15.140625" style="7" customWidth="1"/>
    <col min="3603" max="3603" width="18.140625" style="7" customWidth="1"/>
    <col min="3604" max="3605" width="12.42578125" style="7" customWidth="1"/>
    <col min="3606" max="3606" width="9.140625" style="7" customWidth="1"/>
    <col min="3607" max="3607" width="11.140625" style="7" customWidth="1"/>
    <col min="3608" max="3835" width="9.140625" style="7"/>
    <col min="3836" max="3836" width="5.5703125" style="7" customWidth="1"/>
    <col min="3837" max="3837" width="25.5703125" style="7" customWidth="1"/>
    <col min="3838" max="3839" width="9.140625" style="7" hidden="1" customWidth="1"/>
    <col min="3840" max="3840" width="7" style="7" customWidth="1"/>
    <col min="3841" max="3841" width="5.42578125" style="7" customWidth="1"/>
    <col min="3842" max="3842" width="6.5703125" style="7" customWidth="1"/>
    <col min="3843" max="3843" width="14.42578125" style="7" customWidth="1"/>
    <col min="3844" max="3844" width="15.5703125" style="7" customWidth="1"/>
    <col min="3845" max="3845" width="14.42578125" style="7" customWidth="1"/>
    <col min="3846" max="3847" width="12.5703125" style="7" customWidth="1"/>
    <col min="3848" max="3848" width="8.140625" style="7" customWidth="1"/>
    <col min="3849" max="3849" width="11.5703125" style="7" customWidth="1"/>
    <col min="3850" max="3850" width="10.42578125" style="7" customWidth="1"/>
    <col min="3851" max="3851" width="11.140625" style="7" customWidth="1"/>
    <col min="3852" max="3852" width="12.140625" style="7" customWidth="1"/>
    <col min="3853" max="3853" width="14.42578125" style="7" customWidth="1"/>
    <col min="3854" max="3854" width="13.5703125" style="7" customWidth="1"/>
    <col min="3855" max="3855" width="16" style="7" customWidth="1"/>
    <col min="3856" max="3856" width="17" style="7" customWidth="1"/>
    <col min="3857" max="3857" width="12.5703125" style="7" customWidth="1"/>
    <col min="3858" max="3858" width="15.140625" style="7" customWidth="1"/>
    <col min="3859" max="3859" width="18.140625" style="7" customWidth="1"/>
    <col min="3860" max="3861" width="12.42578125" style="7" customWidth="1"/>
    <col min="3862" max="3862" width="9.140625" style="7" customWidth="1"/>
    <col min="3863" max="3863" width="11.140625" style="7" customWidth="1"/>
    <col min="3864" max="4091" width="9.140625" style="7"/>
    <col min="4092" max="4092" width="5.5703125" style="7" customWidth="1"/>
    <col min="4093" max="4093" width="25.5703125" style="7" customWidth="1"/>
    <col min="4094" max="4095" width="9.140625" style="7" hidden="1" customWidth="1"/>
    <col min="4096" max="4096" width="7" style="7" customWidth="1"/>
    <col min="4097" max="4097" width="5.42578125" style="7" customWidth="1"/>
    <col min="4098" max="4098" width="6.5703125" style="7" customWidth="1"/>
    <col min="4099" max="4099" width="14.42578125" style="7" customWidth="1"/>
    <col min="4100" max="4100" width="15.5703125" style="7" customWidth="1"/>
    <col min="4101" max="4101" width="14.42578125" style="7" customWidth="1"/>
    <col min="4102" max="4103" width="12.5703125" style="7" customWidth="1"/>
    <col min="4104" max="4104" width="8.140625" style="7" customWidth="1"/>
    <col min="4105" max="4105" width="11.5703125" style="7" customWidth="1"/>
    <col min="4106" max="4106" width="10.42578125" style="7" customWidth="1"/>
    <col min="4107" max="4107" width="11.140625" style="7" customWidth="1"/>
    <col min="4108" max="4108" width="12.140625" style="7" customWidth="1"/>
    <col min="4109" max="4109" width="14.42578125" style="7" customWidth="1"/>
    <col min="4110" max="4110" width="13.5703125" style="7" customWidth="1"/>
    <col min="4111" max="4111" width="16" style="7" customWidth="1"/>
    <col min="4112" max="4112" width="17" style="7" customWidth="1"/>
    <col min="4113" max="4113" width="12.5703125" style="7" customWidth="1"/>
    <col min="4114" max="4114" width="15.140625" style="7" customWidth="1"/>
    <col min="4115" max="4115" width="18.140625" style="7" customWidth="1"/>
    <col min="4116" max="4117" width="12.42578125" style="7" customWidth="1"/>
    <col min="4118" max="4118" width="9.140625" style="7" customWidth="1"/>
    <col min="4119" max="4119" width="11.140625" style="7" customWidth="1"/>
    <col min="4120" max="4347" width="9.140625" style="7"/>
    <col min="4348" max="4348" width="5.5703125" style="7" customWidth="1"/>
    <col min="4349" max="4349" width="25.5703125" style="7" customWidth="1"/>
    <col min="4350" max="4351" width="9.140625" style="7" hidden="1" customWidth="1"/>
    <col min="4352" max="4352" width="7" style="7" customWidth="1"/>
    <col min="4353" max="4353" width="5.42578125" style="7" customWidth="1"/>
    <col min="4354" max="4354" width="6.5703125" style="7" customWidth="1"/>
    <col min="4355" max="4355" width="14.42578125" style="7" customWidth="1"/>
    <col min="4356" max="4356" width="15.5703125" style="7" customWidth="1"/>
    <col min="4357" max="4357" width="14.42578125" style="7" customWidth="1"/>
    <col min="4358" max="4359" width="12.5703125" style="7" customWidth="1"/>
    <col min="4360" max="4360" width="8.140625" style="7" customWidth="1"/>
    <col min="4361" max="4361" width="11.5703125" style="7" customWidth="1"/>
    <col min="4362" max="4362" width="10.42578125" style="7" customWidth="1"/>
    <col min="4363" max="4363" width="11.140625" style="7" customWidth="1"/>
    <col min="4364" max="4364" width="12.140625" style="7" customWidth="1"/>
    <col min="4365" max="4365" width="14.42578125" style="7" customWidth="1"/>
    <col min="4366" max="4366" width="13.5703125" style="7" customWidth="1"/>
    <col min="4367" max="4367" width="16" style="7" customWidth="1"/>
    <col min="4368" max="4368" width="17" style="7" customWidth="1"/>
    <col min="4369" max="4369" width="12.5703125" style="7" customWidth="1"/>
    <col min="4370" max="4370" width="15.140625" style="7" customWidth="1"/>
    <col min="4371" max="4371" width="18.140625" style="7" customWidth="1"/>
    <col min="4372" max="4373" width="12.42578125" style="7" customWidth="1"/>
    <col min="4374" max="4374" width="9.140625" style="7" customWidth="1"/>
    <col min="4375" max="4375" width="11.140625" style="7" customWidth="1"/>
    <col min="4376" max="4603" width="9.140625" style="7"/>
    <col min="4604" max="4604" width="5.5703125" style="7" customWidth="1"/>
    <col min="4605" max="4605" width="25.5703125" style="7" customWidth="1"/>
    <col min="4606" max="4607" width="9.140625" style="7" hidden="1" customWidth="1"/>
    <col min="4608" max="4608" width="7" style="7" customWidth="1"/>
    <col min="4609" max="4609" width="5.42578125" style="7" customWidth="1"/>
    <col min="4610" max="4610" width="6.5703125" style="7" customWidth="1"/>
    <col min="4611" max="4611" width="14.42578125" style="7" customWidth="1"/>
    <col min="4612" max="4612" width="15.5703125" style="7" customWidth="1"/>
    <col min="4613" max="4613" width="14.42578125" style="7" customWidth="1"/>
    <col min="4614" max="4615" width="12.5703125" style="7" customWidth="1"/>
    <col min="4616" max="4616" width="8.140625" style="7" customWidth="1"/>
    <col min="4617" max="4617" width="11.5703125" style="7" customWidth="1"/>
    <col min="4618" max="4618" width="10.42578125" style="7" customWidth="1"/>
    <col min="4619" max="4619" width="11.140625" style="7" customWidth="1"/>
    <col min="4620" max="4620" width="12.140625" style="7" customWidth="1"/>
    <col min="4621" max="4621" width="14.42578125" style="7" customWidth="1"/>
    <col min="4622" max="4622" width="13.5703125" style="7" customWidth="1"/>
    <col min="4623" max="4623" width="16" style="7" customWidth="1"/>
    <col min="4624" max="4624" width="17" style="7" customWidth="1"/>
    <col min="4625" max="4625" width="12.5703125" style="7" customWidth="1"/>
    <col min="4626" max="4626" width="15.140625" style="7" customWidth="1"/>
    <col min="4627" max="4627" width="18.140625" style="7" customWidth="1"/>
    <col min="4628" max="4629" width="12.42578125" style="7" customWidth="1"/>
    <col min="4630" max="4630" width="9.140625" style="7" customWidth="1"/>
    <col min="4631" max="4631" width="11.140625" style="7" customWidth="1"/>
    <col min="4632" max="4859" width="9.140625" style="7"/>
    <col min="4860" max="4860" width="5.5703125" style="7" customWidth="1"/>
    <col min="4861" max="4861" width="25.5703125" style="7" customWidth="1"/>
    <col min="4862" max="4863" width="9.140625" style="7" hidden="1" customWidth="1"/>
    <col min="4864" max="4864" width="7" style="7" customWidth="1"/>
    <col min="4865" max="4865" width="5.42578125" style="7" customWidth="1"/>
    <col min="4866" max="4866" width="6.5703125" style="7" customWidth="1"/>
    <col min="4867" max="4867" width="14.42578125" style="7" customWidth="1"/>
    <col min="4868" max="4868" width="15.5703125" style="7" customWidth="1"/>
    <col min="4869" max="4869" width="14.42578125" style="7" customWidth="1"/>
    <col min="4870" max="4871" width="12.5703125" style="7" customWidth="1"/>
    <col min="4872" max="4872" width="8.140625" style="7" customWidth="1"/>
    <col min="4873" max="4873" width="11.5703125" style="7" customWidth="1"/>
    <col min="4874" max="4874" width="10.42578125" style="7" customWidth="1"/>
    <col min="4875" max="4875" width="11.140625" style="7" customWidth="1"/>
    <col min="4876" max="4876" width="12.140625" style="7" customWidth="1"/>
    <col min="4877" max="4877" width="14.42578125" style="7" customWidth="1"/>
    <col min="4878" max="4878" width="13.5703125" style="7" customWidth="1"/>
    <col min="4879" max="4879" width="16" style="7" customWidth="1"/>
    <col min="4880" max="4880" width="17" style="7" customWidth="1"/>
    <col min="4881" max="4881" width="12.5703125" style="7" customWidth="1"/>
    <col min="4882" max="4882" width="15.140625" style="7" customWidth="1"/>
    <col min="4883" max="4883" width="18.140625" style="7" customWidth="1"/>
    <col min="4884" max="4885" width="12.42578125" style="7" customWidth="1"/>
    <col min="4886" max="4886" width="9.140625" style="7" customWidth="1"/>
    <col min="4887" max="4887" width="11.140625" style="7" customWidth="1"/>
    <col min="4888" max="5115" width="9.140625" style="7"/>
    <col min="5116" max="5116" width="5.5703125" style="7" customWidth="1"/>
    <col min="5117" max="5117" width="25.5703125" style="7" customWidth="1"/>
    <col min="5118" max="5119" width="9.140625" style="7" hidden="1" customWidth="1"/>
    <col min="5120" max="5120" width="7" style="7" customWidth="1"/>
    <col min="5121" max="5121" width="5.42578125" style="7" customWidth="1"/>
    <col min="5122" max="5122" width="6.5703125" style="7" customWidth="1"/>
    <col min="5123" max="5123" width="14.42578125" style="7" customWidth="1"/>
    <col min="5124" max="5124" width="15.5703125" style="7" customWidth="1"/>
    <col min="5125" max="5125" width="14.42578125" style="7" customWidth="1"/>
    <col min="5126" max="5127" width="12.5703125" style="7" customWidth="1"/>
    <col min="5128" max="5128" width="8.140625" style="7" customWidth="1"/>
    <col min="5129" max="5129" width="11.5703125" style="7" customWidth="1"/>
    <col min="5130" max="5130" width="10.42578125" style="7" customWidth="1"/>
    <col min="5131" max="5131" width="11.140625" style="7" customWidth="1"/>
    <col min="5132" max="5132" width="12.140625" style="7" customWidth="1"/>
    <col min="5133" max="5133" width="14.42578125" style="7" customWidth="1"/>
    <col min="5134" max="5134" width="13.5703125" style="7" customWidth="1"/>
    <col min="5135" max="5135" width="16" style="7" customWidth="1"/>
    <col min="5136" max="5136" width="17" style="7" customWidth="1"/>
    <col min="5137" max="5137" width="12.5703125" style="7" customWidth="1"/>
    <col min="5138" max="5138" width="15.140625" style="7" customWidth="1"/>
    <col min="5139" max="5139" width="18.140625" style="7" customWidth="1"/>
    <col min="5140" max="5141" width="12.42578125" style="7" customWidth="1"/>
    <col min="5142" max="5142" width="9.140625" style="7" customWidth="1"/>
    <col min="5143" max="5143" width="11.140625" style="7" customWidth="1"/>
    <col min="5144" max="5371" width="9.140625" style="7"/>
    <col min="5372" max="5372" width="5.5703125" style="7" customWidth="1"/>
    <col min="5373" max="5373" width="25.5703125" style="7" customWidth="1"/>
    <col min="5374" max="5375" width="9.140625" style="7" hidden="1" customWidth="1"/>
    <col min="5376" max="5376" width="7" style="7" customWidth="1"/>
    <col min="5377" max="5377" width="5.42578125" style="7" customWidth="1"/>
    <col min="5378" max="5378" width="6.5703125" style="7" customWidth="1"/>
    <col min="5379" max="5379" width="14.42578125" style="7" customWidth="1"/>
    <col min="5380" max="5380" width="15.5703125" style="7" customWidth="1"/>
    <col min="5381" max="5381" width="14.42578125" style="7" customWidth="1"/>
    <col min="5382" max="5383" width="12.5703125" style="7" customWidth="1"/>
    <col min="5384" max="5384" width="8.140625" style="7" customWidth="1"/>
    <col min="5385" max="5385" width="11.5703125" style="7" customWidth="1"/>
    <col min="5386" max="5386" width="10.42578125" style="7" customWidth="1"/>
    <col min="5387" max="5387" width="11.140625" style="7" customWidth="1"/>
    <col min="5388" max="5388" width="12.140625" style="7" customWidth="1"/>
    <col min="5389" max="5389" width="14.42578125" style="7" customWidth="1"/>
    <col min="5390" max="5390" width="13.5703125" style="7" customWidth="1"/>
    <col min="5391" max="5391" width="16" style="7" customWidth="1"/>
    <col min="5392" max="5392" width="17" style="7" customWidth="1"/>
    <col min="5393" max="5393" width="12.5703125" style="7" customWidth="1"/>
    <col min="5394" max="5394" width="15.140625" style="7" customWidth="1"/>
    <col min="5395" max="5395" width="18.140625" style="7" customWidth="1"/>
    <col min="5396" max="5397" width="12.42578125" style="7" customWidth="1"/>
    <col min="5398" max="5398" width="9.140625" style="7" customWidth="1"/>
    <col min="5399" max="5399" width="11.140625" style="7" customWidth="1"/>
    <col min="5400" max="5627" width="9.140625" style="7"/>
    <col min="5628" max="5628" width="5.5703125" style="7" customWidth="1"/>
    <col min="5629" max="5629" width="25.5703125" style="7" customWidth="1"/>
    <col min="5630" max="5631" width="9.140625" style="7" hidden="1" customWidth="1"/>
    <col min="5632" max="5632" width="7" style="7" customWidth="1"/>
    <col min="5633" max="5633" width="5.42578125" style="7" customWidth="1"/>
    <col min="5634" max="5634" width="6.5703125" style="7" customWidth="1"/>
    <col min="5635" max="5635" width="14.42578125" style="7" customWidth="1"/>
    <col min="5636" max="5636" width="15.5703125" style="7" customWidth="1"/>
    <col min="5637" max="5637" width="14.42578125" style="7" customWidth="1"/>
    <col min="5638" max="5639" width="12.5703125" style="7" customWidth="1"/>
    <col min="5640" max="5640" width="8.140625" style="7" customWidth="1"/>
    <col min="5641" max="5641" width="11.5703125" style="7" customWidth="1"/>
    <col min="5642" max="5642" width="10.42578125" style="7" customWidth="1"/>
    <col min="5643" max="5643" width="11.140625" style="7" customWidth="1"/>
    <col min="5644" max="5644" width="12.140625" style="7" customWidth="1"/>
    <col min="5645" max="5645" width="14.42578125" style="7" customWidth="1"/>
    <col min="5646" max="5646" width="13.5703125" style="7" customWidth="1"/>
    <col min="5647" max="5647" width="16" style="7" customWidth="1"/>
    <col min="5648" max="5648" width="17" style="7" customWidth="1"/>
    <col min="5649" max="5649" width="12.5703125" style="7" customWidth="1"/>
    <col min="5650" max="5650" width="15.140625" style="7" customWidth="1"/>
    <col min="5651" max="5651" width="18.140625" style="7" customWidth="1"/>
    <col min="5652" max="5653" width="12.42578125" style="7" customWidth="1"/>
    <col min="5654" max="5654" width="9.140625" style="7" customWidth="1"/>
    <col min="5655" max="5655" width="11.140625" style="7" customWidth="1"/>
    <col min="5656" max="5883" width="9.140625" style="7"/>
    <col min="5884" max="5884" width="5.5703125" style="7" customWidth="1"/>
    <col min="5885" max="5885" width="25.5703125" style="7" customWidth="1"/>
    <col min="5886" max="5887" width="9.140625" style="7" hidden="1" customWidth="1"/>
    <col min="5888" max="5888" width="7" style="7" customWidth="1"/>
    <col min="5889" max="5889" width="5.42578125" style="7" customWidth="1"/>
    <col min="5890" max="5890" width="6.5703125" style="7" customWidth="1"/>
    <col min="5891" max="5891" width="14.42578125" style="7" customWidth="1"/>
    <col min="5892" max="5892" width="15.5703125" style="7" customWidth="1"/>
    <col min="5893" max="5893" width="14.42578125" style="7" customWidth="1"/>
    <col min="5894" max="5895" width="12.5703125" style="7" customWidth="1"/>
    <col min="5896" max="5896" width="8.140625" style="7" customWidth="1"/>
    <col min="5897" max="5897" width="11.5703125" style="7" customWidth="1"/>
    <col min="5898" max="5898" width="10.42578125" style="7" customWidth="1"/>
    <col min="5899" max="5899" width="11.140625" style="7" customWidth="1"/>
    <col min="5900" max="5900" width="12.140625" style="7" customWidth="1"/>
    <col min="5901" max="5901" width="14.42578125" style="7" customWidth="1"/>
    <col min="5902" max="5902" width="13.5703125" style="7" customWidth="1"/>
    <col min="5903" max="5903" width="16" style="7" customWidth="1"/>
    <col min="5904" max="5904" width="17" style="7" customWidth="1"/>
    <col min="5905" max="5905" width="12.5703125" style="7" customWidth="1"/>
    <col min="5906" max="5906" width="15.140625" style="7" customWidth="1"/>
    <col min="5907" max="5907" width="18.140625" style="7" customWidth="1"/>
    <col min="5908" max="5909" width="12.42578125" style="7" customWidth="1"/>
    <col min="5910" max="5910" width="9.140625" style="7" customWidth="1"/>
    <col min="5911" max="5911" width="11.140625" style="7" customWidth="1"/>
    <col min="5912" max="6139" width="9.140625" style="7"/>
    <col min="6140" max="6140" width="5.5703125" style="7" customWidth="1"/>
    <col min="6141" max="6141" width="25.5703125" style="7" customWidth="1"/>
    <col min="6142" max="6143" width="9.140625" style="7" hidden="1" customWidth="1"/>
    <col min="6144" max="6144" width="7" style="7" customWidth="1"/>
    <col min="6145" max="6145" width="5.42578125" style="7" customWidth="1"/>
    <col min="6146" max="6146" width="6.5703125" style="7" customWidth="1"/>
    <col min="6147" max="6147" width="14.42578125" style="7" customWidth="1"/>
    <col min="6148" max="6148" width="15.5703125" style="7" customWidth="1"/>
    <col min="6149" max="6149" width="14.42578125" style="7" customWidth="1"/>
    <col min="6150" max="6151" width="12.5703125" style="7" customWidth="1"/>
    <col min="6152" max="6152" width="8.140625" style="7" customWidth="1"/>
    <col min="6153" max="6153" width="11.5703125" style="7" customWidth="1"/>
    <col min="6154" max="6154" width="10.42578125" style="7" customWidth="1"/>
    <col min="6155" max="6155" width="11.140625" style="7" customWidth="1"/>
    <col min="6156" max="6156" width="12.140625" style="7" customWidth="1"/>
    <col min="6157" max="6157" width="14.42578125" style="7" customWidth="1"/>
    <col min="6158" max="6158" width="13.5703125" style="7" customWidth="1"/>
    <col min="6159" max="6159" width="16" style="7" customWidth="1"/>
    <col min="6160" max="6160" width="17" style="7" customWidth="1"/>
    <col min="6161" max="6161" width="12.5703125" style="7" customWidth="1"/>
    <col min="6162" max="6162" width="15.140625" style="7" customWidth="1"/>
    <col min="6163" max="6163" width="18.140625" style="7" customWidth="1"/>
    <col min="6164" max="6165" width="12.42578125" style="7" customWidth="1"/>
    <col min="6166" max="6166" width="9.140625" style="7" customWidth="1"/>
    <col min="6167" max="6167" width="11.140625" style="7" customWidth="1"/>
    <col min="6168" max="6395" width="9.140625" style="7"/>
    <col min="6396" max="6396" width="5.5703125" style="7" customWidth="1"/>
    <col min="6397" max="6397" width="25.5703125" style="7" customWidth="1"/>
    <col min="6398" max="6399" width="9.140625" style="7" hidden="1" customWidth="1"/>
    <col min="6400" max="6400" width="7" style="7" customWidth="1"/>
    <col min="6401" max="6401" width="5.42578125" style="7" customWidth="1"/>
    <col min="6402" max="6402" width="6.5703125" style="7" customWidth="1"/>
    <col min="6403" max="6403" width="14.42578125" style="7" customWidth="1"/>
    <col min="6404" max="6404" width="15.5703125" style="7" customWidth="1"/>
    <col min="6405" max="6405" width="14.42578125" style="7" customWidth="1"/>
    <col min="6406" max="6407" width="12.5703125" style="7" customWidth="1"/>
    <col min="6408" max="6408" width="8.140625" style="7" customWidth="1"/>
    <col min="6409" max="6409" width="11.5703125" style="7" customWidth="1"/>
    <col min="6410" max="6410" width="10.42578125" style="7" customWidth="1"/>
    <col min="6411" max="6411" width="11.140625" style="7" customWidth="1"/>
    <col min="6412" max="6412" width="12.140625" style="7" customWidth="1"/>
    <col min="6413" max="6413" width="14.42578125" style="7" customWidth="1"/>
    <col min="6414" max="6414" width="13.5703125" style="7" customWidth="1"/>
    <col min="6415" max="6415" width="16" style="7" customWidth="1"/>
    <col min="6416" max="6416" width="17" style="7" customWidth="1"/>
    <col min="6417" max="6417" width="12.5703125" style="7" customWidth="1"/>
    <col min="6418" max="6418" width="15.140625" style="7" customWidth="1"/>
    <col min="6419" max="6419" width="18.140625" style="7" customWidth="1"/>
    <col min="6420" max="6421" width="12.42578125" style="7" customWidth="1"/>
    <col min="6422" max="6422" width="9.140625" style="7" customWidth="1"/>
    <col min="6423" max="6423" width="11.140625" style="7" customWidth="1"/>
    <col min="6424" max="6651" width="9.140625" style="7"/>
    <col min="6652" max="6652" width="5.5703125" style="7" customWidth="1"/>
    <col min="6653" max="6653" width="25.5703125" style="7" customWidth="1"/>
    <col min="6654" max="6655" width="9.140625" style="7" hidden="1" customWidth="1"/>
    <col min="6656" max="6656" width="7" style="7" customWidth="1"/>
    <col min="6657" max="6657" width="5.42578125" style="7" customWidth="1"/>
    <col min="6658" max="6658" width="6.5703125" style="7" customWidth="1"/>
    <col min="6659" max="6659" width="14.42578125" style="7" customWidth="1"/>
    <col min="6660" max="6660" width="15.5703125" style="7" customWidth="1"/>
    <col min="6661" max="6661" width="14.42578125" style="7" customWidth="1"/>
    <col min="6662" max="6663" width="12.5703125" style="7" customWidth="1"/>
    <col min="6664" max="6664" width="8.140625" style="7" customWidth="1"/>
    <col min="6665" max="6665" width="11.5703125" style="7" customWidth="1"/>
    <col min="6666" max="6666" width="10.42578125" style="7" customWidth="1"/>
    <col min="6667" max="6667" width="11.140625" style="7" customWidth="1"/>
    <col min="6668" max="6668" width="12.140625" style="7" customWidth="1"/>
    <col min="6669" max="6669" width="14.42578125" style="7" customWidth="1"/>
    <col min="6670" max="6670" width="13.5703125" style="7" customWidth="1"/>
    <col min="6671" max="6671" width="16" style="7" customWidth="1"/>
    <col min="6672" max="6672" width="17" style="7" customWidth="1"/>
    <col min="6673" max="6673" width="12.5703125" style="7" customWidth="1"/>
    <col min="6674" max="6674" width="15.140625" style="7" customWidth="1"/>
    <col min="6675" max="6675" width="18.140625" style="7" customWidth="1"/>
    <col min="6676" max="6677" width="12.42578125" style="7" customWidth="1"/>
    <col min="6678" max="6678" width="9.140625" style="7" customWidth="1"/>
    <col min="6679" max="6679" width="11.140625" style="7" customWidth="1"/>
    <col min="6680" max="6907" width="9.140625" style="7"/>
    <col min="6908" max="6908" width="5.5703125" style="7" customWidth="1"/>
    <col min="6909" max="6909" width="25.5703125" style="7" customWidth="1"/>
    <col min="6910" max="6911" width="9.140625" style="7" hidden="1" customWidth="1"/>
    <col min="6912" max="6912" width="7" style="7" customWidth="1"/>
    <col min="6913" max="6913" width="5.42578125" style="7" customWidth="1"/>
    <col min="6914" max="6914" width="6.5703125" style="7" customWidth="1"/>
    <col min="6915" max="6915" width="14.42578125" style="7" customWidth="1"/>
    <col min="6916" max="6916" width="15.5703125" style="7" customWidth="1"/>
    <col min="6917" max="6917" width="14.42578125" style="7" customWidth="1"/>
    <col min="6918" max="6919" width="12.5703125" style="7" customWidth="1"/>
    <col min="6920" max="6920" width="8.140625" style="7" customWidth="1"/>
    <col min="6921" max="6921" width="11.5703125" style="7" customWidth="1"/>
    <col min="6922" max="6922" width="10.42578125" style="7" customWidth="1"/>
    <col min="6923" max="6923" width="11.140625" style="7" customWidth="1"/>
    <col min="6924" max="6924" width="12.140625" style="7" customWidth="1"/>
    <col min="6925" max="6925" width="14.42578125" style="7" customWidth="1"/>
    <col min="6926" max="6926" width="13.5703125" style="7" customWidth="1"/>
    <col min="6927" max="6927" width="16" style="7" customWidth="1"/>
    <col min="6928" max="6928" width="17" style="7" customWidth="1"/>
    <col min="6929" max="6929" width="12.5703125" style="7" customWidth="1"/>
    <col min="6930" max="6930" width="15.140625" style="7" customWidth="1"/>
    <col min="6931" max="6931" width="18.140625" style="7" customWidth="1"/>
    <col min="6932" max="6933" width="12.42578125" style="7" customWidth="1"/>
    <col min="6934" max="6934" width="9.140625" style="7" customWidth="1"/>
    <col min="6935" max="6935" width="11.140625" style="7" customWidth="1"/>
    <col min="6936" max="7163" width="9.140625" style="7"/>
    <col min="7164" max="7164" width="5.5703125" style="7" customWidth="1"/>
    <col min="7165" max="7165" width="25.5703125" style="7" customWidth="1"/>
    <col min="7166" max="7167" width="9.140625" style="7" hidden="1" customWidth="1"/>
    <col min="7168" max="7168" width="7" style="7" customWidth="1"/>
    <col min="7169" max="7169" width="5.42578125" style="7" customWidth="1"/>
    <col min="7170" max="7170" width="6.5703125" style="7" customWidth="1"/>
    <col min="7171" max="7171" width="14.42578125" style="7" customWidth="1"/>
    <col min="7172" max="7172" width="15.5703125" style="7" customWidth="1"/>
    <col min="7173" max="7173" width="14.42578125" style="7" customWidth="1"/>
    <col min="7174" max="7175" width="12.5703125" style="7" customWidth="1"/>
    <col min="7176" max="7176" width="8.140625" style="7" customWidth="1"/>
    <col min="7177" max="7177" width="11.5703125" style="7" customWidth="1"/>
    <col min="7178" max="7178" width="10.42578125" style="7" customWidth="1"/>
    <col min="7179" max="7179" width="11.140625" style="7" customWidth="1"/>
    <col min="7180" max="7180" width="12.140625" style="7" customWidth="1"/>
    <col min="7181" max="7181" width="14.42578125" style="7" customWidth="1"/>
    <col min="7182" max="7182" width="13.5703125" style="7" customWidth="1"/>
    <col min="7183" max="7183" width="16" style="7" customWidth="1"/>
    <col min="7184" max="7184" width="17" style="7" customWidth="1"/>
    <col min="7185" max="7185" width="12.5703125" style="7" customWidth="1"/>
    <col min="7186" max="7186" width="15.140625" style="7" customWidth="1"/>
    <col min="7187" max="7187" width="18.140625" style="7" customWidth="1"/>
    <col min="7188" max="7189" width="12.42578125" style="7" customWidth="1"/>
    <col min="7190" max="7190" width="9.140625" style="7" customWidth="1"/>
    <col min="7191" max="7191" width="11.140625" style="7" customWidth="1"/>
    <col min="7192" max="7419" width="9.140625" style="7"/>
    <col min="7420" max="7420" width="5.5703125" style="7" customWidth="1"/>
    <col min="7421" max="7421" width="25.5703125" style="7" customWidth="1"/>
    <col min="7422" max="7423" width="9.140625" style="7" hidden="1" customWidth="1"/>
    <col min="7424" max="7424" width="7" style="7" customWidth="1"/>
    <col min="7425" max="7425" width="5.42578125" style="7" customWidth="1"/>
    <col min="7426" max="7426" width="6.5703125" style="7" customWidth="1"/>
    <col min="7427" max="7427" width="14.42578125" style="7" customWidth="1"/>
    <col min="7428" max="7428" width="15.5703125" style="7" customWidth="1"/>
    <col min="7429" max="7429" width="14.42578125" style="7" customWidth="1"/>
    <col min="7430" max="7431" width="12.5703125" style="7" customWidth="1"/>
    <col min="7432" max="7432" width="8.140625" style="7" customWidth="1"/>
    <col min="7433" max="7433" width="11.5703125" style="7" customWidth="1"/>
    <col min="7434" max="7434" width="10.42578125" style="7" customWidth="1"/>
    <col min="7435" max="7435" width="11.140625" style="7" customWidth="1"/>
    <col min="7436" max="7436" width="12.140625" style="7" customWidth="1"/>
    <col min="7437" max="7437" width="14.42578125" style="7" customWidth="1"/>
    <col min="7438" max="7438" width="13.5703125" style="7" customWidth="1"/>
    <col min="7439" max="7439" width="16" style="7" customWidth="1"/>
    <col min="7440" max="7440" width="17" style="7" customWidth="1"/>
    <col min="7441" max="7441" width="12.5703125" style="7" customWidth="1"/>
    <col min="7442" max="7442" width="15.140625" style="7" customWidth="1"/>
    <col min="7443" max="7443" width="18.140625" style="7" customWidth="1"/>
    <col min="7444" max="7445" width="12.42578125" style="7" customWidth="1"/>
    <col min="7446" max="7446" width="9.140625" style="7" customWidth="1"/>
    <col min="7447" max="7447" width="11.140625" style="7" customWidth="1"/>
    <col min="7448" max="7675" width="9.140625" style="7"/>
    <col min="7676" max="7676" width="5.5703125" style="7" customWidth="1"/>
    <col min="7677" max="7677" width="25.5703125" style="7" customWidth="1"/>
    <col min="7678" max="7679" width="9.140625" style="7" hidden="1" customWidth="1"/>
    <col min="7680" max="7680" width="7" style="7" customWidth="1"/>
    <col min="7681" max="7681" width="5.42578125" style="7" customWidth="1"/>
    <col min="7682" max="7682" width="6.5703125" style="7" customWidth="1"/>
    <col min="7683" max="7683" width="14.42578125" style="7" customWidth="1"/>
    <col min="7684" max="7684" width="15.5703125" style="7" customWidth="1"/>
    <col min="7685" max="7685" width="14.42578125" style="7" customWidth="1"/>
    <col min="7686" max="7687" width="12.5703125" style="7" customWidth="1"/>
    <col min="7688" max="7688" width="8.140625" style="7" customWidth="1"/>
    <col min="7689" max="7689" width="11.5703125" style="7" customWidth="1"/>
    <col min="7690" max="7690" width="10.42578125" style="7" customWidth="1"/>
    <col min="7691" max="7691" width="11.140625" style="7" customWidth="1"/>
    <col min="7692" max="7692" width="12.140625" style="7" customWidth="1"/>
    <col min="7693" max="7693" width="14.42578125" style="7" customWidth="1"/>
    <col min="7694" max="7694" width="13.5703125" style="7" customWidth="1"/>
    <col min="7695" max="7695" width="16" style="7" customWidth="1"/>
    <col min="7696" max="7696" width="17" style="7" customWidth="1"/>
    <col min="7697" max="7697" width="12.5703125" style="7" customWidth="1"/>
    <col min="7698" max="7698" width="15.140625" style="7" customWidth="1"/>
    <col min="7699" max="7699" width="18.140625" style="7" customWidth="1"/>
    <col min="7700" max="7701" width="12.42578125" style="7" customWidth="1"/>
    <col min="7702" max="7702" width="9.140625" style="7" customWidth="1"/>
    <col min="7703" max="7703" width="11.140625" style="7" customWidth="1"/>
    <col min="7704" max="7931" width="9.140625" style="7"/>
    <col min="7932" max="7932" width="5.5703125" style="7" customWidth="1"/>
    <col min="7933" max="7933" width="25.5703125" style="7" customWidth="1"/>
    <col min="7934" max="7935" width="9.140625" style="7" hidden="1" customWidth="1"/>
    <col min="7936" max="7936" width="7" style="7" customWidth="1"/>
    <col min="7937" max="7937" width="5.42578125" style="7" customWidth="1"/>
    <col min="7938" max="7938" width="6.5703125" style="7" customWidth="1"/>
    <col min="7939" max="7939" width="14.42578125" style="7" customWidth="1"/>
    <col min="7940" max="7940" width="15.5703125" style="7" customWidth="1"/>
    <col min="7941" max="7941" width="14.42578125" style="7" customWidth="1"/>
    <col min="7942" max="7943" width="12.5703125" style="7" customWidth="1"/>
    <col min="7944" max="7944" width="8.140625" style="7" customWidth="1"/>
    <col min="7945" max="7945" width="11.5703125" style="7" customWidth="1"/>
    <col min="7946" max="7946" width="10.42578125" style="7" customWidth="1"/>
    <col min="7947" max="7947" width="11.140625" style="7" customWidth="1"/>
    <col min="7948" max="7948" width="12.140625" style="7" customWidth="1"/>
    <col min="7949" max="7949" width="14.42578125" style="7" customWidth="1"/>
    <col min="7950" max="7950" width="13.5703125" style="7" customWidth="1"/>
    <col min="7951" max="7951" width="16" style="7" customWidth="1"/>
    <col min="7952" max="7952" width="17" style="7" customWidth="1"/>
    <col min="7953" max="7953" width="12.5703125" style="7" customWidth="1"/>
    <col min="7954" max="7954" width="15.140625" style="7" customWidth="1"/>
    <col min="7955" max="7955" width="18.140625" style="7" customWidth="1"/>
    <col min="7956" max="7957" width="12.42578125" style="7" customWidth="1"/>
    <col min="7958" max="7958" width="9.140625" style="7" customWidth="1"/>
    <col min="7959" max="7959" width="11.140625" style="7" customWidth="1"/>
    <col min="7960" max="8187" width="9.140625" style="7"/>
    <col min="8188" max="8188" width="5.5703125" style="7" customWidth="1"/>
    <col min="8189" max="8189" width="25.5703125" style="7" customWidth="1"/>
    <col min="8190" max="8191" width="9.140625" style="7" hidden="1" customWidth="1"/>
    <col min="8192" max="8192" width="7" style="7" customWidth="1"/>
    <col min="8193" max="8193" width="5.42578125" style="7" customWidth="1"/>
    <col min="8194" max="8194" width="6.5703125" style="7" customWidth="1"/>
    <col min="8195" max="8195" width="14.42578125" style="7" customWidth="1"/>
    <col min="8196" max="8196" width="15.5703125" style="7" customWidth="1"/>
    <col min="8197" max="8197" width="14.42578125" style="7" customWidth="1"/>
    <col min="8198" max="8199" width="12.5703125" style="7" customWidth="1"/>
    <col min="8200" max="8200" width="8.140625" style="7" customWidth="1"/>
    <col min="8201" max="8201" width="11.5703125" style="7" customWidth="1"/>
    <col min="8202" max="8202" width="10.42578125" style="7" customWidth="1"/>
    <col min="8203" max="8203" width="11.140625" style="7" customWidth="1"/>
    <col min="8204" max="8204" width="12.140625" style="7" customWidth="1"/>
    <col min="8205" max="8205" width="14.42578125" style="7" customWidth="1"/>
    <col min="8206" max="8206" width="13.5703125" style="7" customWidth="1"/>
    <col min="8207" max="8207" width="16" style="7" customWidth="1"/>
    <col min="8208" max="8208" width="17" style="7" customWidth="1"/>
    <col min="8209" max="8209" width="12.5703125" style="7" customWidth="1"/>
    <col min="8210" max="8210" width="15.140625" style="7" customWidth="1"/>
    <col min="8211" max="8211" width="18.140625" style="7" customWidth="1"/>
    <col min="8212" max="8213" width="12.42578125" style="7" customWidth="1"/>
    <col min="8214" max="8214" width="9.140625" style="7" customWidth="1"/>
    <col min="8215" max="8215" width="11.140625" style="7" customWidth="1"/>
    <col min="8216" max="8443" width="9.140625" style="7"/>
    <col min="8444" max="8444" width="5.5703125" style="7" customWidth="1"/>
    <col min="8445" max="8445" width="25.5703125" style="7" customWidth="1"/>
    <col min="8446" max="8447" width="9.140625" style="7" hidden="1" customWidth="1"/>
    <col min="8448" max="8448" width="7" style="7" customWidth="1"/>
    <col min="8449" max="8449" width="5.42578125" style="7" customWidth="1"/>
    <col min="8450" max="8450" width="6.5703125" style="7" customWidth="1"/>
    <col min="8451" max="8451" width="14.42578125" style="7" customWidth="1"/>
    <col min="8452" max="8452" width="15.5703125" style="7" customWidth="1"/>
    <col min="8453" max="8453" width="14.42578125" style="7" customWidth="1"/>
    <col min="8454" max="8455" width="12.5703125" style="7" customWidth="1"/>
    <col min="8456" max="8456" width="8.140625" style="7" customWidth="1"/>
    <col min="8457" max="8457" width="11.5703125" style="7" customWidth="1"/>
    <col min="8458" max="8458" width="10.42578125" style="7" customWidth="1"/>
    <col min="8459" max="8459" width="11.140625" style="7" customWidth="1"/>
    <col min="8460" max="8460" width="12.140625" style="7" customWidth="1"/>
    <col min="8461" max="8461" width="14.42578125" style="7" customWidth="1"/>
    <col min="8462" max="8462" width="13.5703125" style="7" customWidth="1"/>
    <col min="8463" max="8463" width="16" style="7" customWidth="1"/>
    <col min="8464" max="8464" width="17" style="7" customWidth="1"/>
    <col min="8465" max="8465" width="12.5703125" style="7" customWidth="1"/>
    <col min="8466" max="8466" width="15.140625" style="7" customWidth="1"/>
    <col min="8467" max="8467" width="18.140625" style="7" customWidth="1"/>
    <col min="8468" max="8469" width="12.42578125" style="7" customWidth="1"/>
    <col min="8470" max="8470" width="9.140625" style="7" customWidth="1"/>
    <col min="8471" max="8471" width="11.140625" style="7" customWidth="1"/>
    <col min="8472" max="8699" width="9.140625" style="7"/>
    <col min="8700" max="8700" width="5.5703125" style="7" customWidth="1"/>
    <col min="8701" max="8701" width="25.5703125" style="7" customWidth="1"/>
    <col min="8702" max="8703" width="9.140625" style="7" hidden="1" customWidth="1"/>
    <col min="8704" max="8704" width="7" style="7" customWidth="1"/>
    <col min="8705" max="8705" width="5.42578125" style="7" customWidth="1"/>
    <col min="8706" max="8706" width="6.5703125" style="7" customWidth="1"/>
    <col min="8707" max="8707" width="14.42578125" style="7" customWidth="1"/>
    <col min="8708" max="8708" width="15.5703125" style="7" customWidth="1"/>
    <col min="8709" max="8709" width="14.42578125" style="7" customWidth="1"/>
    <col min="8710" max="8711" width="12.5703125" style="7" customWidth="1"/>
    <col min="8712" max="8712" width="8.140625" style="7" customWidth="1"/>
    <col min="8713" max="8713" width="11.5703125" style="7" customWidth="1"/>
    <col min="8714" max="8714" width="10.42578125" style="7" customWidth="1"/>
    <col min="8715" max="8715" width="11.140625" style="7" customWidth="1"/>
    <col min="8716" max="8716" width="12.140625" style="7" customWidth="1"/>
    <col min="8717" max="8717" width="14.42578125" style="7" customWidth="1"/>
    <col min="8718" max="8718" width="13.5703125" style="7" customWidth="1"/>
    <col min="8719" max="8719" width="16" style="7" customWidth="1"/>
    <col min="8720" max="8720" width="17" style="7" customWidth="1"/>
    <col min="8721" max="8721" width="12.5703125" style="7" customWidth="1"/>
    <col min="8722" max="8722" width="15.140625" style="7" customWidth="1"/>
    <col min="8723" max="8723" width="18.140625" style="7" customWidth="1"/>
    <col min="8724" max="8725" width="12.42578125" style="7" customWidth="1"/>
    <col min="8726" max="8726" width="9.140625" style="7" customWidth="1"/>
    <col min="8727" max="8727" width="11.140625" style="7" customWidth="1"/>
    <col min="8728" max="8955" width="9.140625" style="7"/>
    <col min="8956" max="8956" width="5.5703125" style="7" customWidth="1"/>
    <col min="8957" max="8957" width="25.5703125" style="7" customWidth="1"/>
    <col min="8958" max="8959" width="9.140625" style="7" hidden="1" customWidth="1"/>
    <col min="8960" max="8960" width="7" style="7" customWidth="1"/>
    <col min="8961" max="8961" width="5.42578125" style="7" customWidth="1"/>
    <col min="8962" max="8962" width="6.5703125" style="7" customWidth="1"/>
    <col min="8963" max="8963" width="14.42578125" style="7" customWidth="1"/>
    <col min="8964" max="8964" width="15.5703125" style="7" customWidth="1"/>
    <col min="8965" max="8965" width="14.42578125" style="7" customWidth="1"/>
    <col min="8966" max="8967" width="12.5703125" style="7" customWidth="1"/>
    <col min="8968" max="8968" width="8.140625" style="7" customWidth="1"/>
    <col min="8969" max="8969" width="11.5703125" style="7" customWidth="1"/>
    <col min="8970" max="8970" width="10.42578125" style="7" customWidth="1"/>
    <col min="8971" max="8971" width="11.140625" style="7" customWidth="1"/>
    <col min="8972" max="8972" width="12.140625" style="7" customWidth="1"/>
    <col min="8973" max="8973" width="14.42578125" style="7" customWidth="1"/>
    <col min="8974" max="8974" width="13.5703125" style="7" customWidth="1"/>
    <col min="8975" max="8975" width="16" style="7" customWidth="1"/>
    <col min="8976" max="8976" width="17" style="7" customWidth="1"/>
    <col min="8977" max="8977" width="12.5703125" style="7" customWidth="1"/>
    <col min="8978" max="8978" width="15.140625" style="7" customWidth="1"/>
    <col min="8979" max="8979" width="18.140625" style="7" customWidth="1"/>
    <col min="8980" max="8981" width="12.42578125" style="7" customWidth="1"/>
    <col min="8982" max="8982" width="9.140625" style="7" customWidth="1"/>
    <col min="8983" max="8983" width="11.140625" style="7" customWidth="1"/>
    <col min="8984" max="9211" width="9.140625" style="7"/>
    <col min="9212" max="9212" width="5.5703125" style="7" customWidth="1"/>
    <col min="9213" max="9213" width="25.5703125" style="7" customWidth="1"/>
    <col min="9214" max="9215" width="9.140625" style="7" hidden="1" customWidth="1"/>
    <col min="9216" max="9216" width="7" style="7" customWidth="1"/>
    <col min="9217" max="9217" width="5.42578125" style="7" customWidth="1"/>
    <col min="9218" max="9218" width="6.5703125" style="7" customWidth="1"/>
    <col min="9219" max="9219" width="14.42578125" style="7" customWidth="1"/>
    <col min="9220" max="9220" width="15.5703125" style="7" customWidth="1"/>
    <col min="9221" max="9221" width="14.42578125" style="7" customWidth="1"/>
    <col min="9222" max="9223" width="12.5703125" style="7" customWidth="1"/>
    <col min="9224" max="9224" width="8.140625" style="7" customWidth="1"/>
    <col min="9225" max="9225" width="11.5703125" style="7" customWidth="1"/>
    <col min="9226" max="9226" width="10.42578125" style="7" customWidth="1"/>
    <col min="9227" max="9227" width="11.140625" style="7" customWidth="1"/>
    <col min="9228" max="9228" width="12.140625" style="7" customWidth="1"/>
    <col min="9229" max="9229" width="14.42578125" style="7" customWidth="1"/>
    <col min="9230" max="9230" width="13.5703125" style="7" customWidth="1"/>
    <col min="9231" max="9231" width="16" style="7" customWidth="1"/>
    <col min="9232" max="9232" width="17" style="7" customWidth="1"/>
    <col min="9233" max="9233" width="12.5703125" style="7" customWidth="1"/>
    <col min="9234" max="9234" width="15.140625" style="7" customWidth="1"/>
    <col min="9235" max="9235" width="18.140625" style="7" customWidth="1"/>
    <col min="9236" max="9237" width="12.42578125" style="7" customWidth="1"/>
    <col min="9238" max="9238" width="9.140625" style="7" customWidth="1"/>
    <col min="9239" max="9239" width="11.140625" style="7" customWidth="1"/>
    <col min="9240" max="9467" width="9.140625" style="7"/>
    <col min="9468" max="9468" width="5.5703125" style="7" customWidth="1"/>
    <col min="9469" max="9469" width="25.5703125" style="7" customWidth="1"/>
    <col min="9470" max="9471" width="9.140625" style="7" hidden="1" customWidth="1"/>
    <col min="9472" max="9472" width="7" style="7" customWidth="1"/>
    <col min="9473" max="9473" width="5.42578125" style="7" customWidth="1"/>
    <col min="9474" max="9474" width="6.5703125" style="7" customWidth="1"/>
    <col min="9475" max="9475" width="14.42578125" style="7" customWidth="1"/>
    <col min="9476" max="9476" width="15.5703125" style="7" customWidth="1"/>
    <col min="9477" max="9477" width="14.42578125" style="7" customWidth="1"/>
    <col min="9478" max="9479" width="12.5703125" style="7" customWidth="1"/>
    <col min="9480" max="9480" width="8.140625" style="7" customWidth="1"/>
    <col min="9481" max="9481" width="11.5703125" style="7" customWidth="1"/>
    <col min="9482" max="9482" width="10.42578125" style="7" customWidth="1"/>
    <col min="9483" max="9483" width="11.140625" style="7" customWidth="1"/>
    <col min="9484" max="9484" width="12.140625" style="7" customWidth="1"/>
    <col min="9485" max="9485" width="14.42578125" style="7" customWidth="1"/>
    <col min="9486" max="9486" width="13.5703125" style="7" customWidth="1"/>
    <col min="9487" max="9487" width="16" style="7" customWidth="1"/>
    <col min="9488" max="9488" width="17" style="7" customWidth="1"/>
    <col min="9489" max="9489" width="12.5703125" style="7" customWidth="1"/>
    <col min="9490" max="9490" width="15.140625" style="7" customWidth="1"/>
    <col min="9491" max="9491" width="18.140625" style="7" customWidth="1"/>
    <col min="9492" max="9493" width="12.42578125" style="7" customWidth="1"/>
    <col min="9494" max="9494" width="9.140625" style="7" customWidth="1"/>
    <col min="9495" max="9495" width="11.140625" style="7" customWidth="1"/>
    <col min="9496" max="9723" width="9.140625" style="7"/>
    <col min="9724" max="9724" width="5.5703125" style="7" customWidth="1"/>
    <col min="9725" max="9725" width="25.5703125" style="7" customWidth="1"/>
    <col min="9726" max="9727" width="9.140625" style="7" hidden="1" customWidth="1"/>
    <col min="9728" max="9728" width="7" style="7" customWidth="1"/>
    <col min="9729" max="9729" width="5.42578125" style="7" customWidth="1"/>
    <col min="9730" max="9730" width="6.5703125" style="7" customWidth="1"/>
    <col min="9731" max="9731" width="14.42578125" style="7" customWidth="1"/>
    <col min="9732" max="9732" width="15.5703125" style="7" customWidth="1"/>
    <col min="9733" max="9733" width="14.42578125" style="7" customWidth="1"/>
    <col min="9734" max="9735" width="12.5703125" style="7" customWidth="1"/>
    <col min="9736" max="9736" width="8.140625" style="7" customWidth="1"/>
    <col min="9737" max="9737" width="11.5703125" style="7" customWidth="1"/>
    <col min="9738" max="9738" width="10.42578125" style="7" customWidth="1"/>
    <col min="9739" max="9739" width="11.140625" style="7" customWidth="1"/>
    <col min="9740" max="9740" width="12.140625" style="7" customWidth="1"/>
    <col min="9741" max="9741" width="14.42578125" style="7" customWidth="1"/>
    <col min="9742" max="9742" width="13.5703125" style="7" customWidth="1"/>
    <col min="9743" max="9743" width="16" style="7" customWidth="1"/>
    <col min="9744" max="9744" width="17" style="7" customWidth="1"/>
    <col min="9745" max="9745" width="12.5703125" style="7" customWidth="1"/>
    <col min="9746" max="9746" width="15.140625" style="7" customWidth="1"/>
    <col min="9747" max="9747" width="18.140625" style="7" customWidth="1"/>
    <col min="9748" max="9749" width="12.42578125" style="7" customWidth="1"/>
    <col min="9750" max="9750" width="9.140625" style="7" customWidth="1"/>
    <col min="9751" max="9751" width="11.140625" style="7" customWidth="1"/>
    <col min="9752" max="9979" width="9.140625" style="7"/>
    <col min="9980" max="9980" width="5.5703125" style="7" customWidth="1"/>
    <col min="9981" max="9981" width="25.5703125" style="7" customWidth="1"/>
    <col min="9982" max="9983" width="9.140625" style="7" hidden="1" customWidth="1"/>
    <col min="9984" max="9984" width="7" style="7" customWidth="1"/>
    <col min="9985" max="9985" width="5.42578125" style="7" customWidth="1"/>
    <col min="9986" max="9986" width="6.5703125" style="7" customWidth="1"/>
    <col min="9987" max="9987" width="14.42578125" style="7" customWidth="1"/>
    <col min="9988" max="9988" width="15.5703125" style="7" customWidth="1"/>
    <col min="9989" max="9989" width="14.42578125" style="7" customWidth="1"/>
    <col min="9990" max="9991" width="12.5703125" style="7" customWidth="1"/>
    <col min="9992" max="9992" width="8.140625" style="7" customWidth="1"/>
    <col min="9993" max="9993" width="11.5703125" style="7" customWidth="1"/>
    <col min="9994" max="9994" width="10.42578125" style="7" customWidth="1"/>
    <col min="9995" max="9995" width="11.140625" style="7" customWidth="1"/>
    <col min="9996" max="9996" width="12.140625" style="7" customWidth="1"/>
    <col min="9997" max="9997" width="14.42578125" style="7" customWidth="1"/>
    <col min="9998" max="9998" width="13.5703125" style="7" customWidth="1"/>
    <col min="9999" max="9999" width="16" style="7" customWidth="1"/>
    <col min="10000" max="10000" width="17" style="7" customWidth="1"/>
    <col min="10001" max="10001" width="12.5703125" style="7" customWidth="1"/>
    <col min="10002" max="10002" width="15.140625" style="7" customWidth="1"/>
    <col min="10003" max="10003" width="18.140625" style="7" customWidth="1"/>
    <col min="10004" max="10005" width="12.42578125" style="7" customWidth="1"/>
    <col min="10006" max="10006" width="9.140625" style="7" customWidth="1"/>
    <col min="10007" max="10007" width="11.140625" style="7" customWidth="1"/>
    <col min="10008" max="10235" width="9.140625" style="7"/>
    <col min="10236" max="10236" width="5.5703125" style="7" customWidth="1"/>
    <col min="10237" max="10237" width="25.5703125" style="7" customWidth="1"/>
    <col min="10238" max="10239" width="9.140625" style="7" hidden="1" customWidth="1"/>
    <col min="10240" max="10240" width="7" style="7" customWidth="1"/>
    <col min="10241" max="10241" width="5.42578125" style="7" customWidth="1"/>
    <col min="10242" max="10242" width="6.5703125" style="7" customWidth="1"/>
    <col min="10243" max="10243" width="14.42578125" style="7" customWidth="1"/>
    <col min="10244" max="10244" width="15.5703125" style="7" customWidth="1"/>
    <col min="10245" max="10245" width="14.42578125" style="7" customWidth="1"/>
    <col min="10246" max="10247" width="12.5703125" style="7" customWidth="1"/>
    <col min="10248" max="10248" width="8.140625" style="7" customWidth="1"/>
    <col min="10249" max="10249" width="11.5703125" style="7" customWidth="1"/>
    <col min="10250" max="10250" width="10.42578125" style="7" customWidth="1"/>
    <col min="10251" max="10251" width="11.140625" style="7" customWidth="1"/>
    <col min="10252" max="10252" width="12.140625" style="7" customWidth="1"/>
    <col min="10253" max="10253" width="14.42578125" style="7" customWidth="1"/>
    <col min="10254" max="10254" width="13.5703125" style="7" customWidth="1"/>
    <col min="10255" max="10255" width="16" style="7" customWidth="1"/>
    <col min="10256" max="10256" width="17" style="7" customWidth="1"/>
    <col min="10257" max="10257" width="12.5703125" style="7" customWidth="1"/>
    <col min="10258" max="10258" width="15.140625" style="7" customWidth="1"/>
    <col min="10259" max="10259" width="18.140625" style="7" customWidth="1"/>
    <col min="10260" max="10261" width="12.42578125" style="7" customWidth="1"/>
    <col min="10262" max="10262" width="9.140625" style="7" customWidth="1"/>
    <col min="10263" max="10263" width="11.140625" style="7" customWidth="1"/>
    <col min="10264" max="10491" width="9.140625" style="7"/>
    <col min="10492" max="10492" width="5.5703125" style="7" customWidth="1"/>
    <col min="10493" max="10493" width="25.5703125" style="7" customWidth="1"/>
    <col min="10494" max="10495" width="9.140625" style="7" hidden="1" customWidth="1"/>
    <col min="10496" max="10496" width="7" style="7" customWidth="1"/>
    <col min="10497" max="10497" width="5.42578125" style="7" customWidth="1"/>
    <col min="10498" max="10498" width="6.5703125" style="7" customWidth="1"/>
    <col min="10499" max="10499" width="14.42578125" style="7" customWidth="1"/>
    <col min="10500" max="10500" width="15.5703125" style="7" customWidth="1"/>
    <col min="10501" max="10501" width="14.42578125" style="7" customWidth="1"/>
    <col min="10502" max="10503" width="12.5703125" style="7" customWidth="1"/>
    <col min="10504" max="10504" width="8.140625" style="7" customWidth="1"/>
    <col min="10505" max="10505" width="11.5703125" style="7" customWidth="1"/>
    <col min="10506" max="10506" width="10.42578125" style="7" customWidth="1"/>
    <col min="10507" max="10507" width="11.140625" style="7" customWidth="1"/>
    <col min="10508" max="10508" width="12.140625" style="7" customWidth="1"/>
    <col min="10509" max="10509" width="14.42578125" style="7" customWidth="1"/>
    <col min="10510" max="10510" width="13.5703125" style="7" customWidth="1"/>
    <col min="10511" max="10511" width="16" style="7" customWidth="1"/>
    <col min="10512" max="10512" width="17" style="7" customWidth="1"/>
    <col min="10513" max="10513" width="12.5703125" style="7" customWidth="1"/>
    <col min="10514" max="10514" width="15.140625" style="7" customWidth="1"/>
    <col min="10515" max="10515" width="18.140625" style="7" customWidth="1"/>
    <col min="10516" max="10517" width="12.42578125" style="7" customWidth="1"/>
    <col min="10518" max="10518" width="9.140625" style="7" customWidth="1"/>
    <col min="10519" max="10519" width="11.140625" style="7" customWidth="1"/>
    <col min="10520" max="10747" width="9.140625" style="7"/>
    <col min="10748" max="10748" width="5.5703125" style="7" customWidth="1"/>
    <col min="10749" max="10749" width="25.5703125" style="7" customWidth="1"/>
    <col min="10750" max="10751" width="9.140625" style="7" hidden="1" customWidth="1"/>
    <col min="10752" max="10752" width="7" style="7" customWidth="1"/>
    <col min="10753" max="10753" width="5.42578125" style="7" customWidth="1"/>
    <col min="10754" max="10754" width="6.5703125" style="7" customWidth="1"/>
    <col min="10755" max="10755" width="14.42578125" style="7" customWidth="1"/>
    <col min="10756" max="10756" width="15.5703125" style="7" customWidth="1"/>
    <col min="10757" max="10757" width="14.42578125" style="7" customWidth="1"/>
    <col min="10758" max="10759" width="12.5703125" style="7" customWidth="1"/>
    <col min="10760" max="10760" width="8.140625" style="7" customWidth="1"/>
    <col min="10761" max="10761" width="11.5703125" style="7" customWidth="1"/>
    <col min="10762" max="10762" width="10.42578125" style="7" customWidth="1"/>
    <col min="10763" max="10763" width="11.140625" style="7" customWidth="1"/>
    <col min="10764" max="10764" width="12.140625" style="7" customWidth="1"/>
    <col min="10765" max="10765" width="14.42578125" style="7" customWidth="1"/>
    <col min="10766" max="10766" width="13.5703125" style="7" customWidth="1"/>
    <col min="10767" max="10767" width="16" style="7" customWidth="1"/>
    <col min="10768" max="10768" width="17" style="7" customWidth="1"/>
    <col min="10769" max="10769" width="12.5703125" style="7" customWidth="1"/>
    <col min="10770" max="10770" width="15.140625" style="7" customWidth="1"/>
    <col min="10771" max="10771" width="18.140625" style="7" customWidth="1"/>
    <col min="10772" max="10773" width="12.42578125" style="7" customWidth="1"/>
    <col min="10774" max="10774" width="9.140625" style="7" customWidth="1"/>
    <col min="10775" max="10775" width="11.140625" style="7" customWidth="1"/>
    <col min="10776" max="11003" width="9.140625" style="7"/>
    <col min="11004" max="11004" width="5.5703125" style="7" customWidth="1"/>
    <col min="11005" max="11005" width="25.5703125" style="7" customWidth="1"/>
    <col min="11006" max="11007" width="9.140625" style="7" hidden="1" customWidth="1"/>
    <col min="11008" max="11008" width="7" style="7" customWidth="1"/>
    <col min="11009" max="11009" width="5.42578125" style="7" customWidth="1"/>
    <col min="11010" max="11010" width="6.5703125" style="7" customWidth="1"/>
    <col min="11011" max="11011" width="14.42578125" style="7" customWidth="1"/>
    <col min="11012" max="11012" width="15.5703125" style="7" customWidth="1"/>
    <col min="11013" max="11013" width="14.42578125" style="7" customWidth="1"/>
    <col min="11014" max="11015" width="12.5703125" style="7" customWidth="1"/>
    <col min="11016" max="11016" width="8.140625" style="7" customWidth="1"/>
    <col min="11017" max="11017" width="11.5703125" style="7" customWidth="1"/>
    <col min="11018" max="11018" width="10.42578125" style="7" customWidth="1"/>
    <col min="11019" max="11019" width="11.140625" style="7" customWidth="1"/>
    <col min="11020" max="11020" width="12.140625" style="7" customWidth="1"/>
    <col min="11021" max="11021" width="14.42578125" style="7" customWidth="1"/>
    <col min="11022" max="11022" width="13.5703125" style="7" customWidth="1"/>
    <col min="11023" max="11023" width="16" style="7" customWidth="1"/>
    <col min="11024" max="11024" width="17" style="7" customWidth="1"/>
    <col min="11025" max="11025" width="12.5703125" style="7" customWidth="1"/>
    <col min="11026" max="11026" width="15.140625" style="7" customWidth="1"/>
    <col min="11027" max="11027" width="18.140625" style="7" customWidth="1"/>
    <col min="11028" max="11029" width="12.42578125" style="7" customWidth="1"/>
    <col min="11030" max="11030" width="9.140625" style="7" customWidth="1"/>
    <col min="11031" max="11031" width="11.140625" style="7" customWidth="1"/>
    <col min="11032" max="11259" width="9.140625" style="7"/>
    <col min="11260" max="11260" width="5.5703125" style="7" customWidth="1"/>
    <col min="11261" max="11261" width="25.5703125" style="7" customWidth="1"/>
    <col min="11262" max="11263" width="9.140625" style="7" hidden="1" customWidth="1"/>
    <col min="11264" max="11264" width="7" style="7" customWidth="1"/>
    <col min="11265" max="11265" width="5.42578125" style="7" customWidth="1"/>
    <col min="11266" max="11266" width="6.5703125" style="7" customWidth="1"/>
    <col min="11267" max="11267" width="14.42578125" style="7" customWidth="1"/>
    <col min="11268" max="11268" width="15.5703125" style="7" customWidth="1"/>
    <col min="11269" max="11269" width="14.42578125" style="7" customWidth="1"/>
    <col min="11270" max="11271" width="12.5703125" style="7" customWidth="1"/>
    <col min="11272" max="11272" width="8.140625" style="7" customWidth="1"/>
    <col min="11273" max="11273" width="11.5703125" style="7" customWidth="1"/>
    <col min="11274" max="11274" width="10.42578125" style="7" customWidth="1"/>
    <col min="11275" max="11275" width="11.140625" style="7" customWidth="1"/>
    <col min="11276" max="11276" width="12.140625" style="7" customWidth="1"/>
    <col min="11277" max="11277" width="14.42578125" style="7" customWidth="1"/>
    <col min="11278" max="11278" width="13.5703125" style="7" customWidth="1"/>
    <col min="11279" max="11279" width="16" style="7" customWidth="1"/>
    <col min="11280" max="11280" width="17" style="7" customWidth="1"/>
    <col min="11281" max="11281" width="12.5703125" style="7" customWidth="1"/>
    <col min="11282" max="11282" width="15.140625" style="7" customWidth="1"/>
    <col min="11283" max="11283" width="18.140625" style="7" customWidth="1"/>
    <col min="11284" max="11285" width="12.42578125" style="7" customWidth="1"/>
    <col min="11286" max="11286" width="9.140625" style="7" customWidth="1"/>
    <col min="11287" max="11287" width="11.140625" style="7" customWidth="1"/>
    <col min="11288" max="11515" width="9.140625" style="7"/>
    <col min="11516" max="11516" width="5.5703125" style="7" customWidth="1"/>
    <col min="11517" max="11517" width="25.5703125" style="7" customWidth="1"/>
    <col min="11518" max="11519" width="9.140625" style="7" hidden="1" customWidth="1"/>
    <col min="11520" max="11520" width="7" style="7" customWidth="1"/>
    <col min="11521" max="11521" width="5.42578125" style="7" customWidth="1"/>
    <col min="11522" max="11522" width="6.5703125" style="7" customWidth="1"/>
    <col min="11523" max="11523" width="14.42578125" style="7" customWidth="1"/>
    <col min="11524" max="11524" width="15.5703125" style="7" customWidth="1"/>
    <col min="11525" max="11525" width="14.42578125" style="7" customWidth="1"/>
    <col min="11526" max="11527" width="12.5703125" style="7" customWidth="1"/>
    <col min="11528" max="11528" width="8.140625" style="7" customWidth="1"/>
    <col min="11529" max="11529" width="11.5703125" style="7" customWidth="1"/>
    <col min="11530" max="11530" width="10.42578125" style="7" customWidth="1"/>
    <col min="11531" max="11531" width="11.140625" style="7" customWidth="1"/>
    <col min="11532" max="11532" width="12.140625" style="7" customWidth="1"/>
    <col min="11533" max="11533" width="14.42578125" style="7" customWidth="1"/>
    <col min="11534" max="11534" width="13.5703125" style="7" customWidth="1"/>
    <col min="11535" max="11535" width="16" style="7" customWidth="1"/>
    <col min="11536" max="11536" width="17" style="7" customWidth="1"/>
    <col min="11537" max="11537" width="12.5703125" style="7" customWidth="1"/>
    <col min="11538" max="11538" width="15.140625" style="7" customWidth="1"/>
    <col min="11539" max="11539" width="18.140625" style="7" customWidth="1"/>
    <col min="11540" max="11541" width="12.42578125" style="7" customWidth="1"/>
    <col min="11542" max="11542" width="9.140625" style="7" customWidth="1"/>
    <col min="11543" max="11543" width="11.140625" style="7" customWidth="1"/>
    <col min="11544" max="11771" width="9.140625" style="7"/>
    <col min="11772" max="11772" width="5.5703125" style="7" customWidth="1"/>
    <col min="11773" max="11773" width="25.5703125" style="7" customWidth="1"/>
    <col min="11774" max="11775" width="9.140625" style="7" hidden="1" customWidth="1"/>
    <col min="11776" max="11776" width="7" style="7" customWidth="1"/>
    <col min="11777" max="11777" width="5.42578125" style="7" customWidth="1"/>
    <col min="11778" max="11778" width="6.5703125" style="7" customWidth="1"/>
    <col min="11779" max="11779" width="14.42578125" style="7" customWidth="1"/>
    <col min="11780" max="11780" width="15.5703125" style="7" customWidth="1"/>
    <col min="11781" max="11781" width="14.42578125" style="7" customWidth="1"/>
    <col min="11782" max="11783" width="12.5703125" style="7" customWidth="1"/>
    <col min="11784" max="11784" width="8.140625" style="7" customWidth="1"/>
    <col min="11785" max="11785" width="11.5703125" style="7" customWidth="1"/>
    <col min="11786" max="11786" width="10.42578125" style="7" customWidth="1"/>
    <col min="11787" max="11787" width="11.140625" style="7" customWidth="1"/>
    <col min="11788" max="11788" width="12.140625" style="7" customWidth="1"/>
    <col min="11789" max="11789" width="14.42578125" style="7" customWidth="1"/>
    <col min="11790" max="11790" width="13.5703125" style="7" customWidth="1"/>
    <col min="11791" max="11791" width="16" style="7" customWidth="1"/>
    <col min="11792" max="11792" width="17" style="7" customWidth="1"/>
    <col min="11793" max="11793" width="12.5703125" style="7" customWidth="1"/>
    <col min="11794" max="11794" width="15.140625" style="7" customWidth="1"/>
    <col min="11795" max="11795" width="18.140625" style="7" customWidth="1"/>
    <col min="11796" max="11797" width="12.42578125" style="7" customWidth="1"/>
    <col min="11798" max="11798" width="9.140625" style="7" customWidth="1"/>
    <col min="11799" max="11799" width="11.140625" style="7" customWidth="1"/>
    <col min="11800" max="12027" width="9.140625" style="7"/>
    <col min="12028" max="12028" width="5.5703125" style="7" customWidth="1"/>
    <col min="12029" max="12029" width="25.5703125" style="7" customWidth="1"/>
    <col min="12030" max="12031" width="9.140625" style="7" hidden="1" customWidth="1"/>
    <col min="12032" max="12032" width="7" style="7" customWidth="1"/>
    <col min="12033" max="12033" width="5.42578125" style="7" customWidth="1"/>
    <col min="12034" max="12034" width="6.5703125" style="7" customWidth="1"/>
    <col min="12035" max="12035" width="14.42578125" style="7" customWidth="1"/>
    <col min="12036" max="12036" width="15.5703125" style="7" customWidth="1"/>
    <col min="12037" max="12037" width="14.42578125" style="7" customWidth="1"/>
    <col min="12038" max="12039" width="12.5703125" style="7" customWidth="1"/>
    <col min="12040" max="12040" width="8.140625" style="7" customWidth="1"/>
    <col min="12041" max="12041" width="11.5703125" style="7" customWidth="1"/>
    <col min="12042" max="12042" width="10.42578125" style="7" customWidth="1"/>
    <col min="12043" max="12043" width="11.140625" style="7" customWidth="1"/>
    <col min="12044" max="12044" width="12.140625" style="7" customWidth="1"/>
    <col min="12045" max="12045" width="14.42578125" style="7" customWidth="1"/>
    <col min="12046" max="12046" width="13.5703125" style="7" customWidth="1"/>
    <col min="12047" max="12047" width="16" style="7" customWidth="1"/>
    <col min="12048" max="12048" width="17" style="7" customWidth="1"/>
    <col min="12049" max="12049" width="12.5703125" style="7" customWidth="1"/>
    <col min="12050" max="12050" width="15.140625" style="7" customWidth="1"/>
    <col min="12051" max="12051" width="18.140625" style="7" customWidth="1"/>
    <col min="12052" max="12053" width="12.42578125" style="7" customWidth="1"/>
    <col min="12054" max="12054" width="9.140625" style="7" customWidth="1"/>
    <col min="12055" max="12055" width="11.140625" style="7" customWidth="1"/>
    <col min="12056" max="12283" width="9.140625" style="7"/>
    <col min="12284" max="12284" width="5.5703125" style="7" customWidth="1"/>
    <col min="12285" max="12285" width="25.5703125" style="7" customWidth="1"/>
    <col min="12286" max="12287" width="9.140625" style="7" hidden="1" customWidth="1"/>
    <col min="12288" max="12288" width="7" style="7" customWidth="1"/>
    <col min="12289" max="12289" width="5.42578125" style="7" customWidth="1"/>
    <col min="12290" max="12290" width="6.5703125" style="7" customWidth="1"/>
    <col min="12291" max="12291" width="14.42578125" style="7" customWidth="1"/>
    <col min="12292" max="12292" width="15.5703125" style="7" customWidth="1"/>
    <col min="12293" max="12293" width="14.42578125" style="7" customWidth="1"/>
    <col min="12294" max="12295" width="12.5703125" style="7" customWidth="1"/>
    <col min="12296" max="12296" width="8.140625" style="7" customWidth="1"/>
    <col min="12297" max="12297" width="11.5703125" style="7" customWidth="1"/>
    <col min="12298" max="12298" width="10.42578125" style="7" customWidth="1"/>
    <col min="12299" max="12299" width="11.140625" style="7" customWidth="1"/>
    <col min="12300" max="12300" width="12.140625" style="7" customWidth="1"/>
    <col min="12301" max="12301" width="14.42578125" style="7" customWidth="1"/>
    <col min="12302" max="12302" width="13.5703125" style="7" customWidth="1"/>
    <col min="12303" max="12303" width="16" style="7" customWidth="1"/>
    <col min="12304" max="12304" width="17" style="7" customWidth="1"/>
    <col min="12305" max="12305" width="12.5703125" style="7" customWidth="1"/>
    <col min="12306" max="12306" width="15.140625" style="7" customWidth="1"/>
    <col min="12307" max="12307" width="18.140625" style="7" customWidth="1"/>
    <col min="12308" max="12309" width="12.42578125" style="7" customWidth="1"/>
    <col min="12310" max="12310" width="9.140625" style="7" customWidth="1"/>
    <col min="12311" max="12311" width="11.140625" style="7" customWidth="1"/>
    <col min="12312" max="12539" width="9.140625" style="7"/>
    <col min="12540" max="12540" width="5.5703125" style="7" customWidth="1"/>
    <col min="12541" max="12541" width="25.5703125" style="7" customWidth="1"/>
    <col min="12542" max="12543" width="9.140625" style="7" hidden="1" customWidth="1"/>
    <col min="12544" max="12544" width="7" style="7" customWidth="1"/>
    <col min="12545" max="12545" width="5.42578125" style="7" customWidth="1"/>
    <col min="12546" max="12546" width="6.5703125" style="7" customWidth="1"/>
    <col min="12547" max="12547" width="14.42578125" style="7" customWidth="1"/>
    <col min="12548" max="12548" width="15.5703125" style="7" customWidth="1"/>
    <col min="12549" max="12549" width="14.42578125" style="7" customWidth="1"/>
    <col min="12550" max="12551" width="12.5703125" style="7" customWidth="1"/>
    <col min="12552" max="12552" width="8.140625" style="7" customWidth="1"/>
    <col min="12553" max="12553" width="11.5703125" style="7" customWidth="1"/>
    <col min="12554" max="12554" width="10.42578125" style="7" customWidth="1"/>
    <col min="12555" max="12555" width="11.140625" style="7" customWidth="1"/>
    <col min="12556" max="12556" width="12.140625" style="7" customWidth="1"/>
    <col min="12557" max="12557" width="14.42578125" style="7" customWidth="1"/>
    <col min="12558" max="12558" width="13.5703125" style="7" customWidth="1"/>
    <col min="12559" max="12559" width="16" style="7" customWidth="1"/>
    <col min="12560" max="12560" width="17" style="7" customWidth="1"/>
    <col min="12561" max="12561" width="12.5703125" style="7" customWidth="1"/>
    <col min="12562" max="12562" width="15.140625" style="7" customWidth="1"/>
    <col min="12563" max="12563" width="18.140625" style="7" customWidth="1"/>
    <col min="12564" max="12565" width="12.42578125" style="7" customWidth="1"/>
    <col min="12566" max="12566" width="9.140625" style="7" customWidth="1"/>
    <col min="12567" max="12567" width="11.140625" style="7" customWidth="1"/>
    <col min="12568" max="12795" width="9.140625" style="7"/>
    <col min="12796" max="12796" width="5.5703125" style="7" customWidth="1"/>
    <col min="12797" max="12797" width="25.5703125" style="7" customWidth="1"/>
    <col min="12798" max="12799" width="9.140625" style="7" hidden="1" customWidth="1"/>
    <col min="12800" max="12800" width="7" style="7" customWidth="1"/>
    <col min="12801" max="12801" width="5.42578125" style="7" customWidth="1"/>
    <col min="12802" max="12802" width="6.5703125" style="7" customWidth="1"/>
    <col min="12803" max="12803" width="14.42578125" style="7" customWidth="1"/>
    <col min="12804" max="12804" width="15.5703125" style="7" customWidth="1"/>
    <col min="12805" max="12805" width="14.42578125" style="7" customWidth="1"/>
    <col min="12806" max="12807" width="12.5703125" style="7" customWidth="1"/>
    <col min="12808" max="12808" width="8.140625" style="7" customWidth="1"/>
    <col min="12809" max="12809" width="11.5703125" style="7" customWidth="1"/>
    <col min="12810" max="12810" width="10.42578125" style="7" customWidth="1"/>
    <col min="12811" max="12811" width="11.140625" style="7" customWidth="1"/>
    <col min="12812" max="12812" width="12.140625" style="7" customWidth="1"/>
    <col min="12813" max="12813" width="14.42578125" style="7" customWidth="1"/>
    <col min="12814" max="12814" width="13.5703125" style="7" customWidth="1"/>
    <col min="12815" max="12815" width="16" style="7" customWidth="1"/>
    <col min="12816" max="12816" width="17" style="7" customWidth="1"/>
    <col min="12817" max="12817" width="12.5703125" style="7" customWidth="1"/>
    <col min="12818" max="12818" width="15.140625" style="7" customWidth="1"/>
    <col min="12819" max="12819" width="18.140625" style="7" customWidth="1"/>
    <col min="12820" max="12821" width="12.42578125" style="7" customWidth="1"/>
    <col min="12822" max="12822" width="9.140625" style="7" customWidth="1"/>
    <col min="12823" max="12823" width="11.140625" style="7" customWidth="1"/>
    <col min="12824" max="13051" width="9.140625" style="7"/>
    <col min="13052" max="13052" width="5.5703125" style="7" customWidth="1"/>
    <col min="13053" max="13053" width="25.5703125" style="7" customWidth="1"/>
    <col min="13054" max="13055" width="9.140625" style="7" hidden="1" customWidth="1"/>
    <col min="13056" max="13056" width="7" style="7" customWidth="1"/>
    <col min="13057" max="13057" width="5.42578125" style="7" customWidth="1"/>
    <col min="13058" max="13058" width="6.5703125" style="7" customWidth="1"/>
    <col min="13059" max="13059" width="14.42578125" style="7" customWidth="1"/>
    <col min="13060" max="13060" width="15.5703125" style="7" customWidth="1"/>
    <col min="13061" max="13061" width="14.42578125" style="7" customWidth="1"/>
    <col min="13062" max="13063" width="12.5703125" style="7" customWidth="1"/>
    <col min="13064" max="13064" width="8.140625" style="7" customWidth="1"/>
    <col min="13065" max="13065" width="11.5703125" style="7" customWidth="1"/>
    <col min="13066" max="13066" width="10.42578125" style="7" customWidth="1"/>
    <col min="13067" max="13067" width="11.140625" style="7" customWidth="1"/>
    <col min="13068" max="13068" width="12.140625" style="7" customWidth="1"/>
    <col min="13069" max="13069" width="14.42578125" style="7" customWidth="1"/>
    <col min="13070" max="13070" width="13.5703125" style="7" customWidth="1"/>
    <col min="13071" max="13071" width="16" style="7" customWidth="1"/>
    <col min="13072" max="13072" width="17" style="7" customWidth="1"/>
    <col min="13073" max="13073" width="12.5703125" style="7" customWidth="1"/>
    <col min="13074" max="13074" width="15.140625" style="7" customWidth="1"/>
    <col min="13075" max="13075" width="18.140625" style="7" customWidth="1"/>
    <col min="13076" max="13077" width="12.42578125" style="7" customWidth="1"/>
    <col min="13078" max="13078" width="9.140625" style="7" customWidth="1"/>
    <col min="13079" max="13079" width="11.140625" style="7" customWidth="1"/>
    <col min="13080" max="13307" width="9.140625" style="7"/>
    <col min="13308" max="13308" width="5.5703125" style="7" customWidth="1"/>
    <col min="13309" max="13309" width="25.5703125" style="7" customWidth="1"/>
    <col min="13310" max="13311" width="9.140625" style="7" hidden="1" customWidth="1"/>
    <col min="13312" max="13312" width="7" style="7" customWidth="1"/>
    <col min="13313" max="13313" width="5.42578125" style="7" customWidth="1"/>
    <col min="13314" max="13314" width="6.5703125" style="7" customWidth="1"/>
    <col min="13315" max="13315" width="14.42578125" style="7" customWidth="1"/>
    <col min="13316" max="13316" width="15.5703125" style="7" customWidth="1"/>
    <col min="13317" max="13317" width="14.42578125" style="7" customWidth="1"/>
    <col min="13318" max="13319" width="12.5703125" style="7" customWidth="1"/>
    <col min="13320" max="13320" width="8.140625" style="7" customWidth="1"/>
    <col min="13321" max="13321" width="11.5703125" style="7" customWidth="1"/>
    <col min="13322" max="13322" width="10.42578125" style="7" customWidth="1"/>
    <col min="13323" max="13323" width="11.140625" style="7" customWidth="1"/>
    <col min="13324" max="13324" width="12.140625" style="7" customWidth="1"/>
    <col min="13325" max="13325" width="14.42578125" style="7" customWidth="1"/>
    <col min="13326" max="13326" width="13.5703125" style="7" customWidth="1"/>
    <col min="13327" max="13327" width="16" style="7" customWidth="1"/>
    <col min="13328" max="13328" width="17" style="7" customWidth="1"/>
    <col min="13329" max="13329" width="12.5703125" style="7" customWidth="1"/>
    <col min="13330" max="13330" width="15.140625" style="7" customWidth="1"/>
    <col min="13331" max="13331" width="18.140625" style="7" customWidth="1"/>
    <col min="13332" max="13333" width="12.42578125" style="7" customWidth="1"/>
    <col min="13334" max="13334" width="9.140625" style="7" customWidth="1"/>
    <col min="13335" max="13335" width="11.140625" style="7" customWidth="1"/>
    <col min="13336" max="13563" width="9.140625" style="7"/>
    <col min="13564" max="13564" width="5.5703125" style="7" customWidth="1"/>
    <col min="13565" max="13565" width="25.5703125" style="7" customWidth="1"/>
    <col min="13566" max="13567" width="9.140625" style="7" hidden="1" customWidth="1"/>
    <col min="13568" max="13568" width="7" style="7" customWidth="1"/>
    <col min="13569" max="13569" width="5.42578125" style="7" customWidth="1"/>
    <col min="13570" max="13570" width="6.5703125" style="7" customWidth="1"/>
    <col min="13571" max="13571" width="14.42578125" style="7" customWidth="1"/>
    <col min="13572" max="13572" width="15.5703125" style="7" customWidth="1"/>
    <col min="13573" max="13573" width="14.42578125" style="7" customWidth="1"/>
    <col min="13574" max="13575" width="12.5703125" style="7" customWidth="1"/>
    <col min="13576" max="13576" width="8.140625" style="7" customWidth="1"/>
    <col min="13577" max="13577" width="11.5703125" style="7" customWidth="1"/>
    <col min="13578" max="13578" width="10.42578125" style="7" customWidth="1"/>
    <col min="13579" max="13579" width="11.140625" style="7" customWidth="1"/>
    <col min="13580" max="13580" width="12.140625" style="7" customWidth="1"/>
    <col min="13581" max="13581" width="14.42578125" style="7" customWidth="1"/>
    <col min="13582" max="13582" width="13.5703125" style="7" customWidth="1"/>
    <col min="13583" max="13583" width="16" style="7" customWidth="1"/>
    <col min="13584" max="13584" width="17" style="7" customWidth="1"/>
    <col min="13585" max="13585" width="12.5703125" style="7" customWidth="1"/>
    <col min="13586" max="13586" width="15.140625" style="7" customWidth="1"/>
    <col min="13587" max="13587" width="18.140625" style="7" customWidth="1"/>
    <col min="13588" max="13589" width="12.42578125" style="7" customWidth="1"/>
    <col min="13590" max="13590" width="9.140625" style="7" customWidth="1"/>
    <col min="13591" max="13591" width="11.140625" style="7" customWidth="1"/>
    <col min="13592" max="13819" width="9.140625" style="7"/>
    <col min="13820" max="13820" width="5.5703125" style="7" customWidth="1"/>
    <col min="13821" max="13821" width="25.5703125" style="7" customWidth="1"/>
    <col min="13822" max="13823" width="9.140625" style="7" hidden="1" customWidth="1"/>
    <col min="13824" max="13824" width="7" style="7" customWidth="1"/>
    <col min="13825" max="13825" width="5.42578125" style="7" customWidth="1"/>
    <col min="13826" max="13826" width="6.5703125" style="7" customWidth="1"/>
    <col min="13827" max="13827" width="14.42578125" style="7" customWidth="1"/>
    <col min="13828" max="13828" width="15.5703125" style="7" customWidth="1"/>
    <col min="13829" max="13829" width="14.42578125" style="7" customWidth="1"/>
    <col min="13830" max="13831" width="12.5703125" style="7" customWidth="1"/>
    <col min="13832" max="13832" width="8.140625" style="7" customWidth="1"/>
    <col min="13833" max="13833" width="11.5703125" style="7" customWidth="1"/>
    <col min="13834" max="13834" width="10.42578125" style="7" customWidth="1"/>
    <col min="13835" max="13835" width="11.140625" style="7" customWidth="1"/>
    <col min="13836" max="13836" width="12.140625" style="7" customWidth="1"/>
    <col min="13837" max="13837" width="14.42578125" style="7" customWidth="1"/>
    <col min="13838" max="13838" width="13.5703125" style="7" customWidth="1"/>
    <col min="13839" max="13839" width="16" style="7" customWidth="1"/>
    <col min="13840" max="13840" width="17" style="7" customWidth="1"/>
    <col min="13841" max="13841" width="12.5703125" style="7" customWidth="1"/>
    <col min="13842" max="13842" width="15.140625" style="7" customWidth="1"/>
    <col min="13843" max="13843" width="18.140625" style="7" customWidth="1"/>
    <col min="13844" max="13845" width="12.42578125" style="7" customWidth="1"/>
    <col min="13846" max="13846" width="9.140625" style="7" customWidth="1"/>
    <col min="13847" max="13847" width="11.140625" style="7" customWidth="1"/>
    <col min="13848" max="14075" width="9.140625" style="7"/>
    <col min="14076" max="14076" width="5.5703125" style="7" customWidth="1"/>
    <col min="14077" max="14077" width="25.5703125" style="7" customWidth="1"/>
    <col min="14078" max="14079" width="9.140625" style="7" hidden="1" customWidth="1"/>
    <col min="14080" max="14080" width="7" style="7" customWidth="1"/>
    <col min="14081" max="14081" width="5.42578125" style="7" customWidth="1"/>
    <col min="14082" max="14082" width="6.5703125" style="7" customWidth="1"/>
    <col min="14083" max="14083" width="14.42578125" style="7" customWidth="1"/>
    <col min="14084" max="14084" width="15.5703125" style="7" customWidth="1"/>
    <col min="14085" max="14085" width="14.42578125" style="7" customWidth="1"/>
    <col min="14086" max="14087" width="12.5703125" style="7" customWidth="1"/>
    <col min="14088" max="14088" width="8.140625" style="7" customWidth="1"/>
    <col min="14089" max="14089" width="11.5703125" style="7" customWidth="1"/>
    <col min="14090" max="14090" width="10.42578125" style="7" customWidth="1"/>
    <col min="14091" max="14091" width="11.140625" style="7" customWidth="1"/>
    <col min="14092" max="14092" width="12.140625" style="7" customWidth="1"/>
    <col min="14093" max="14093" width="14.42578125" style="7" customWidth="1"/>
    <col min="14094" max="14094" width="13.5703125" style="7" customWidth="1"/>
    <col min="14095" max="14095" width="16" style="7" customWidth="1"/>
    <col min="14096" max="14096" width="17" style="7" customWidth="1"/>
    <col min="14097" max="14097" width="12.5703125" style="7" customWidth="1"/>
    <col min="14098" max="14098" width="15.140625" style="7" customWidth="1"/>
    <col min="14099" max="14099" width="18.140625" style="7" customWidth="1"/>
    <col min="14100" max="14101" width="12.42578125" style="7" customWidth="1"/>
    <col min="14102" max="14102" width="9.140625" style="7" customWidth="1"/>
    <col min="14103" max="14103" width="11.140625" style="7" customWidth="1"/>
    <col min="14104" max="14331" width="9.140625" style="7"/>
    <col min="14332" max="14332" width="5.5703125" style="7" customWidth="1"/>
    <col min="14333" max="14333" width="25.5703125" style="7" customWidth="1"/>
    <col min="14334" max="14335" width="9.140625" style="7" hidden="1" customWidth="1"/>
    <col min="14336" max="14336" width="7" style="7" customWidth="1"/>
    <col min="14337" max="14337" width="5.42578125" style="7" customWidth="1"/>
    <col min="14338" max="14338" width="6.5703125" style="7" customWidth="1"/>
    <col min="14339" max="14339" width="14.42578125" style="7" customWidth="1"/>
    <col min="14340" max="14340" width="15.5703125" style="7" customWidth="1"/>
    <col min="14341" max="14341" width="14.42578125" style="7" customWidth="1"/>
    <col min="14342" max="14343" width="12.5703125" style="7" customWidth="1"/>
    <col min="14344" max="14344" width="8.140625" style="7" customWidth="1"/>
    <col min="14345" max="14345" width="11.5703125" style="7" customWidth="1"/>
    <col min="14346" max="14346" width="10.42578125" style="7" customWidth="1"/>
    <col min="14347" max="14347" width="11.140625" style="7" customWidth="1"/>
    <col min="14348" max="14348" width="12.140625" style="7" customWidth="1"/>
    <col min="14349" max="14349" width="14.42578125" style="7" customWidth="1"/>
    <col min="14350" max="14350" width="13.5703125" style="7" customWidth="1"/>
    <col min="14351" max="14351" width="16" style="7" customWidth="1"/>
    <col min="14352" max="14352" width="17" style="7" customWidth="1"/>
    <col min="14353" max="14353" width="12.5703125" style="7" customWidth="1"/>
    <col min="14354" max="14354" width="15.140625" style="7" customWidth="1"/>
    <col min="14355" max="14355" width="18.140625" style="7" customWidth="1"/>
    <col min="14356" max="14357" width="12.42578125" style="7" customWidth="1"/>
    <col min="14358" max="14358" width="9.140625" style="7" customWidth="1"/>
    <col min="14359" max="14359" width="11.140625" style="7" customWidth="1"/>
    <col min="14360" max="14587" width="9.140625" style="7"/>
    <col min="14588" max="14588" width="5.5703125" style="7" customWidth="1"/>
    <col min="14589" max="14589" width="25.5703125" style="7" customWidth="1"/>
    <col min="14590" max="14591" width="9.140625" style="7" hidden="1" customWidth="1"/>
    <col min="14592" max="14592" width="7" style="7" customWidth="1"/>
    <col min="14593" max="14593" width="5.42578125" style="7" customWidth="1"/>
    <col min="14594" max="14594" width="6.5703125" style="7" customWidth="1"/>
    <col min="14595" max="14595" width="14.42578125" style="7" customWidth="1"/>
    <col min="14596" max="14596" width="15.5703125" style="7" customWidth="1"/>
    <col min="14597" max="14597" width="14.42578125" style="7" customWidth="1"/>
    <col min="14598" max="14599" width="12.5703125" style="7" customWidth="1"/>
    <col min="14600" max="14600" width="8.140625" style="7" customWidth="1"/>
    <col min="14601" max="14601" width="11.5703125" style="7" customWidth="1"/>
    <col min="14602" max="14602" width="10.42578125" style="7" customWidth="1"/>
    <col min="14603" max="14603" width="11.140625" style="7" customWidth="1"/>
    <col min="14604" max="14604" width="12.140625" style="7" customWidth="1"/>
    <col min="14605" max="14605" width="14.42578125" style="7" customWidth="1"/>
    <col min="14606" max="14606" width="13.5703125" style="7" customWidth="1"/>
    <col min="14607" max="14607" width="16" style="7" customWidth="1"/>
    <col min="14608" max="14608" width="17" style="7" customWidth="1"/>
    <col min="14609" max="14609" width="12.5703125" style="7" customWidth="1"/>
    <col min="14610" max="14610" width="15.140625" style="7" customWidth="1"/>
    <col min="14611" max="14611" width="18.140625" style="7" customWidth="1"/>
    <col min="14612" max="14613" width="12.42578125" style="7" customWidth="1"/>
    <col min="14614" max="14614" width="9.140625" style="7" customWidth="1"/>
    <col min="14615" max="14615" width="11.140625" style="7" customWidth="1"/>
    <col min="14616" max="14843" width="9.140625" style="7"/>
    <col min="14844" max="14844" width="5.5703125" style="7" customWidth="1"/>
    <col min="14845" max="14845" width="25.5703125" style="7" customWidth="1"/>
    <col min="14846" max="14847" width="9.140625" style="7" hidden="1" customWidth="1"/>
    <col min="14848" max="14848" width="7" style="7" customWidth="1"/>
    <col min="14849" max="14849" width="5.42578125" style="7" customWidth="1"/>
    <col min="14850" max="14850" width="6.5703125" style="7" customWidth="1"/>
    <col min="14851" max="14851" width="14.42578125" style="7" customWidth="1"/>
    <col min="14852" max="14852" width="15.5703125" style="7" customWidth="1"/>
    <col min="14853" max="14853" width="14.42578125" style="7" customWidth="1"/>
    <col min="14854" max="14855" width="12.5703125" style="7" customWidth="1"/>
    <col min="14856" max="14856" width="8.140625" style="7" customWidth="1"/>
    <col min="14857" max="14857" width="11.5703125" style="7" customWidth="1"/>
    <col min="14858" max="14858" width="10.42578125" style="7" customWidth="1"/>
    <col min="14859" max="14859" width="11.140625" style="7" customWidth="1"/>
    <col min="14860" max="14860" width="12.140625" style="7" customWidth="1"/>
    <col min="14861" max="14861" width="14.42578125" style="7" customWidth="1"/>
    <col min="14862" max="14862" width="13.5703125" style="7" customWidth="1"/>
    <col min="14863" max="14863" width="16" style="7" customWidth="1"/>
    <col min="14864" max="14864" width="17" style="7" customWidth="1"/>
    <col min="14865" max="14865" width="12.5703125" style="7" customWidth="1"/>
    <col min="14866" max="14866" width="15.140625" style="7" customWidth="1"/>
    <col min="14867" max="14867" width="18.140625" style="7" customWidth="1"/>
    <col min="14868" max="14869" width="12.42578125" style="7" customWidth="1"/>
    <col min="14870" max="14870" width="9.140625" style="7" customWidth="1"/>
    <col min="14871" max="14871" width="11.140625" style="7" customWidth="1"/>
    <col min="14872" max="15099" width="9.140625" style="7"/>
    <col min="15100" max="15100" width="5.5703125" style="7" customWidth="1"/>
    <col min="15101" max="15101" width="25.5703125" style="7" customWidth="1"/>
    <col min="15102" max="15103" width="9.140625" style="7" hidden="1" customWidth="1"/>
    <col min="15104" max="15104" width="7" style="7" customWidth="1"/>
    <col min="15105" max="15105" width="5.42578125" style="7" customWidth="1"/>
    <col min="15106" max="15106" width="6.5703125" style="7" customWidth="1"/>
    <col min="15107" max="15107" width="14.42578125" style="7" customWidth="1"/>
    <col min="15108" max="15108" width="15.5703125" style="7" customWidth="1"/>
    <col min="15109" max="15109" width="14.42578125" style="7" customWidth="1"/>
    <col min="15110" max="15111" width="12.5703125" style="7" customWidth="1"/>
    <col min="15112" max="15112" width="8.140625" style="7" customWidth="1"/>
    <col min="15113" max="15113" width="11.5703125" style="7" customWidth="1"/>
    <col min="15114" max="15114" width="10.42578125" style="7" customWidth="1"/>
    <col min="15115" max="15115" width="11.140625" style="7" customWidth="1"/>
    <col min="15116" max="15116" width="12.140625" style="7" customWidth="1"/>
    <col min="15117" max="15117" width="14.42578125" style="7" customWidth="1"/>
    <col min="15118" max="15118" width="13.5703125" style="7" customWidth="1"/>
    <col min="15119" max="15119" width="16" style="7" customWidth="1"/>
    <col min="15120" max="15120" width="17" style="7" customWidth="1"/>
    <col min="15121" max="15121" width="12.5703125" style="7" customWidth="1"/>
    <col min="15122" max="15122" width="15.140625" style="7" customWidth="1"/>
    <col min="15123" max="15123" width="18.140625" style="7" customWidth="1"/>
    <col min="15124" max="15125" width="12.42578125" style="7" customWidth="1"/>
    <col min="15126" max="15126" width="9.140625" style="7" customWidth="1"/>
    <col min="15127" max="15127" width="11.140625" style="7" customWidth="1"/>
    <col min="15128" max="15355" width="9.140625" style="7"/>
    <col min="15356" max="15356" width="5.5703125" style="7" customWidth="1"/>
    <col min="15357" max="15357" width="25.5703125" style="7" customWidth="1"/>
    <col min="15358" max="15359" width="9.140625" style="7" hidden="1" customWidth="1"/>
    <col min="15360" max="15360" width="7" style="7" customWidth="1"/>
    <col min="15361" max="15361" width="5.42578125" style="7" customWidth="1"/>
    <col min="15362" max="15362" width="6.5703125" style="7" customWidth="1"/>
    <col min="15363" max="15363" width="14.42578125" style="7" customWidth="1"/>
    <col min="15364" max="15364" width="15.5703125" style="7" customWidth="1"/>
    <col min="15365" max="15365" width="14.42578125" style="7" customWidth="1"/>
    <col min="15366" max="15367" width="12.5703125" style="7" customWidth="1"/>
    <col min="15368" max="15368" width="8.140625" style="7" customWidth="1"/>
    <col min="15369" max="15369" width="11.5703125" style="7" customWidth="1"/>
    <col min="15370" max="15370" width="10.42578125" style="7" customWidth="1"/>
    <col min="15371" max="15371" width="11.140625" style="7" customWidth="1"/>
    <col min="15372" max="15372" width="12.140625" style="7" customWidth="1"/>
    <col min="15373" max="15373" width="14.42578125" style="7" customWidth="1"/>
    <col min="15374" max="15374" width="13.5703125" style="7" customWidth="1"/>
    <col min="15375" max="15375" width="16" style="7" customWidth="1"/>
    <col min="15376" max="15376" width="17" style="7" customWidth="1"/>
    <col min="15377" max="15377" width="12.5703125" style="7" customWidth="1"/>
    <col min="15378" max="15378" width="15.140625" style="7" customWidth="1"/>
    <col min="15379" max="15379" width="18.140625" style="7" customWidth="1"/>
    <col min="15380" max="15381" width="12.42578125" style="7" customWidth="1"/>
    <col min="15382" max="15382" width="9.140625" style="7" customWidth="1"/>
    <col min="15383" max="15383" width="11.140625" style="7" customWidth="1"/>
    <col min="15384" max="15611" width="9.140625" style="7"/>
    <col min="15612" max="15612" width="5.5703125" style="7" customWidth="1"/>
    <col min="15613" max="15613" width="25.5703125" style="7" customWidth="1"/>
    <col min="15614" max="15615" width="9.140625" style="7" hidden="1" customWidth="1"/>
    <col min="15616" max="15616" width="7" style="7" customWidth="1"/>
    <col min="15617" max="15617" width="5.42578125" style="7" customWidth="1"/>
    <col min="15618" max="15618" width="6.5703125" style="7" customWidth="1"/>
    <col min="15619" max="15619" width="14.42578125" style="7" customWidth="1"/>
    <col min="15620" max="15620" width="15.5703125" style="7" customWidth="1"/>
    <col min="15621" max="15621" width="14.42578125" style="7" customWidth="1"/>
    <col min="15622" max="15623" width="12.5703125" style="7" customWidth="1"/>
    <col min="15624" max="15624" width="8.140625" style="7" customWidth="1"/>
    <col min="15625" max="15625" width="11.5703125" style="7" customWidth="1"/>
    <col min="15626" max="15626" width="10.42578125" style="7" customWidth="1"/>
    <col min="15627" max="15627" width="11.140625" style="7" customWidth="1"/>
    <col min="15628" max="15628" width="12.140625" style="7" customWidth="1"/>
    <col min="15629" max="15629" width="14.42578125" style="7" customWidth="1"/>
    <col min="15630" max="15630" width="13.5703125" style="7" customWidth="1"/>
    <col min="15631" max="15631" width="16" style="7" customWidth="1"/>
    <col min="15632" max="15632" width="17" style="7" customWidth="1"/>
    <col min="15633" max="15633" width="12.5703125" style="7" customWidth="1"/>
    <col min="15634" max="15634" width="15.140625" style="7" customWidth="1"/>
    <col min="15635" max="15635" width="18.140625" style="7" customWidth="1"/>
    <col min="15636" max="15637" width="12.42578125" style="7" customWidth="1"/>
    <col min="15638" max="15638" width="9.140625" style="7" customWidth="1"/>
    <col min="15639" max="15639" width="11.140625" style="7" customWidth="1"/>
    <col min="15640" max="15867" width="9.140625" style="7"/>
    <col min="15868" max="15868" width="5.5703125" style="7" customWidth="1"/>
    <col min="15869" max="15869" width="25.5703125" style="7" customWidth="1"/>
    <col min="15870" max="15871" width="9.140625" style="7" hidden="1" customWidth="1"/>
    <col min="15872" max="15872" width="7" style="7" customWidth="1"/>
    <col min="15873" max="15873" width="5.42578125" style="7" customWidth="1"/>
    <col min="15874" max="15874" width="6.5703125" style="7" customWidth="1"/>
    <col min="15875" max="15875" width="14.42578125" style="7" customWidth="1"/>
    <col min="15876" max="15876" width="15.5703125" style="7" customWidth="1"/>
    <col min="15877" max="15877" width="14.42578125" style="7" customWidth="1"/>
    <col min="15878" max="15879" width="12.5703125" style="7" customWidth="1"/>
    <col min="15880" max="15880" width="8.140625" style="7" customWidth="1"/>
    <col min="15881" max="15881" width="11.5703125" style="7" customWidth="1"/>
    <col min="15882" max="15882" width="10.42578125" style="7" customWidth="1"/>
    <col min="15883" max="15883" width="11.140625" style="7" customWidth="1"/>
    <col min="15884" max="15884" width="12.140625" style="7" customWidth="1"/>
    <col min="15885" max="15885" width="14.42578125" style="7" customWidth="1"/>
    <col min="15886" max="15886" width="13.5703125" style="7" customWidth="1"/>
    <col min="15887" max="15887" width="16" style="7" customWidth="1"/>
    <col min="15888" max="15888" width="17" style="7" customWidth="1"/>
    <col min="15889" max="15889" width="12.5703125" style="7" customWidth="1"/>
    <col min="15890" max="15890" width="15.140625" style="7" customWidth="1"/>
    <col min="15891" max="15891" width="18.140625" style="7" customWidth="1"/>
    <col min="15892" max="15893" width="12.42578125" style="7" customWidth="1"/>
    <col min="15894" max="15894" width="9.140625" style="7" customWidth="1"/>
    <col min="15895" max="15895" width="11.140625" style="7" customWidth="1"/>
    <col min="15896" max="16123" width="9.140625" style="7"/>
    <col min="16124" max="16124" width="5.5703125" style="7" customWidth="1"/>
    <col min="16125" max="16125" width="25.5703125" style="7" customWidth="1"/>
    <col min="16126" max="16127" width="9.140625" style="7" hidden="1" customWidth="1"/>
    <col min="16128" max="16128" width="7" style="7" customWidth="1"/>
    <col min="16129" max="16129" width="5.42578125" style="7" customWidth="1"/>
    <col min="16130" max="16130" width="6.5703125" style="7" customWidth="1"/>
    <col min="16131" max="16131" width="14.42578125" style="7" customWidth="1"/>
    <col min="16132" max="16132" width="15.5703125" style="7" customWidth="1"/>
    <col min="16133" max="16133" width="14.42578125" style="7" customWidth="1"/>
    <col min="16134" max="16135" width="12.5703125" style="7" customWidth="1"/>
    <col min="16136" max="16136" width="8.140625" style="7" customWidth="1"/>
    <col min="16137" max="16137" width="11.5703125" style="7" customWidth="1"/>
    <col min="16138" max="16138" width="10.42578125" style="7" customWidth="1"/>
    <col min="16139" max="16139" width="11.140625" style="7" customWidth="1"/>
    <col min="16140" max="16140" width="12.140625" style="7" customWidth="1"/>
    <col min="16141" max="16141" width="14.42578125" style="7" customWidth="1"/>
    <col min="16142" max="16142" width="13.5703125" style="7" customWidth="1"/>
    <col min="16143" max="16143" width="16" style="7" customWidth="1"/>
    <col min="16144" max="16144" width="17" style="7" customWidth="1"/>
    <col min="16145" max="16145" width="12.5703125" style="7" customWidth="1"/>
    <col min="16146" max="16146" width="15.140625" style="7" customWidth="1"/>
    <col min="16147" max="16147" width="18.140625" style="7" customWidth="1"/>
    <col min="16148" max="16149" width="12.42578125" style="7" customWidth="1"/>
    <col min="16150" max="16150" width="9.140625" style="7" customWidth="1"/>
    <col min="16151" max="16151" width="11.140625" style="7" customWidth="1"/>
    <col min="16152" max="16384" width="9.140625" style="7"/>
  </cols>
  <sheetData>
    <row r="1" spans="1:242" s="61" customFormat="1" ht="16.5" customHeight="1">
      <c r="A1" s="132" t="s">
        <v>59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</row>
    <row r="2" spans="1:242" s="61" customFormat="1" ht="49.5" customHeight="1">
      <c r="A2" s="135" t="s">
        <v>140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</row>
    <row r="3" spans="1:242" s="61" customFormat="1" ht="16.5" customHeight="1">
      <c r="A3" s="144" t="s">
        <v>139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</row>
    <row r="4" spans="1:242" s="61" customFormat="1" ht="16.5" customHeight="1">
      <c r="A4" s="115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</row>
    <row r="5" spans="1:242" s="61" customFormat="1" ht="16.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110"/>
      <c r="L5" s="64"/>
      <c r="M5" s="64"/>
      <c r="N5" s="64"/>
      <c r="O5" s="64"/>
      <c r="P5" s="149" t="s">
        <v>121</v>
      </c>
      <c r="Q5" s="149"/>
      <c r="R5" s="149"/>
    </row>
    <row r="6" spans="1:242" s="62" customFormat="1" ht="42" customHeight="1">
      <c r="A6" s="142" t="s">
        <v>53</v>
      </c>
      <c r="B6" s="142" t="s">
        <v>3</v>
      </c>
      <c r="C6" s="136" t="s">
        <v>4</v>
      </c>
      <c r="D6" s="136" t="s">
        <v>5</v>
      </c>
      <c r="E6" s="136" t="s">
        <v>6</v>
      </c>
      <c r="F6" s="136" t="s">
        <v>7</v>
      </c>
      <c r="G6" s="163" t="s">
        <v>105</v>
      </c>
      <c r="H6" s="164"/>
      <c r="I6" s="164"/>
      <c r="J6" s="157"/>
      <c r="K6" s="156" t="s">
        <v>106</v>
      </c>
      <c r="L6" s="156"/>
      <c r="M6" s="156"/>
      <c r="N6" s="156"/>
      <c r="O6" s="158" t="s">
        <v>107</v>
      </c>
      <c r="P6" s="151"/>
      <c r="Q6" s="151"/>
      <c r="R6" s="137" t="s">
        <v>54</v>
      </c>
      <c r="Z6" s="150"/>
      <c r="AA6" s="151"/>
      <c r="AB6" s="152"/>
    </row>
    <row r="7" spans="1:242" s="63" customFormat="1" ht="35.25" customHeight="1">
      <c r="A7" s="142"/>
      <c r="B7" s="142"/>
      <c r="C7" s="136"/>
      <c r="D7" s="136"/>
      <c r="E7" s="136"/>
      <c r="F7" s="136"/>
      <c r="G7" s="165" t="s">
        <v>56</v>
      </c>
      <c r="H7" s="158" t="s">
        <v>104</v>
      </c>
      <c r="I7" s="161"/>
      <c r="J7" s="162"/>
      <c r="K7" s="146" t="s">
        <v>56</v>
      </c>
      <c r="L7" s="156" t="s">
        <v>124</v>
      </c>
      <c r="M7" s="143"/>
      <c r="N7" s="143"/>
      <c r="O7" s="159"/>
      <c r="P7" s="160"/>
      <c r="Q7" s="160"/>
      <c r="R7" s="138"/>
      <c r="Z7" s="153"/>
      <c r="AA7" s="154"/>
      <c r="AB7" s="155"/>
    </row>
    <row r="8" spans="1:242" s="63" customFormat="1" ht="15.75">
      <c r="A8" s="142"/>
      <c r="B8" s="142"/>
      <c r="C8" s="136"/>
      <c r="D8" s="136"/>
      <c r="E8" s="136"/>
      <c r="F8" s="136"/>
      <c r="G8" s="166"/>
      <c r="H8" s="143" t="s">
        <v>55</v>
      </c>
      <c r="I8" s="140" t="s">
        <v>16</v>
      </c>
      <c r="J8" s="141"/>
      <c r="K8" s="147"/>
      <c r="L8" s="143" t="s">
        <v>55</v>
      </c>
      <c r="M8" s="140" t="s">
        <v>16</v>
      </c>
      <c r="N8" s="141"/>
      <c r="O8" s="143" t="s">
        <v>55</v>
      </c>
      <c r="P8" s="140" t="s">
        <v>16</v>
      </c>
      <c r="Q8" s="140"/>
      <c r="R8" s="138"/>
      <c r="Z8" s="156"/>
      <c r="AA8" s="140"/>
      <c r="AB8" s="157"/>
    </row>
    <row r="9" spans="1:242" s="63" customFormat="1" ht="60.75" customHeight="1">
      <c r="A9" s="142"/>
      <c r="B9" s="142"/>
      <c r="C9" s="136"/>
      <c r="D9" s="136"/>
      <c r="E9" s="136"/>
      <c r="F9" s="136"/>
      <c r="G9" s="167"/>
      <c r="H9" s="143"/>
      <c r="I9" s="68" t="s">
        <v>18</v>
      </c>
      <c r="J9" s="68" t="s">
        <v>60</v>
      </c>
      <c r="K9" s="148"/>
      <c r="L9" s="143"/>
      <c r="M9" s="68" t="s">
        <v>18</v>
      </c>
      <c r="N9" s="68" t="s">
        <v>60</v>
      </c>
      <c r="O9" s="143"/>
      <c r="P9" s="68" t="s">
        <v>18</v>
      </c>
      <c r="Q9" s="68" t="s">
        <v>60</v>
      </c>
      <c r="R9" s="139"/>
      <c r="S9" s="65"/>
      <c r="T9" s="65"/>
      <c r="U9" s="65"/>
      <c r="Z9" s="156"/>
      <c r="AA9" s="68"/>
      <c r="AB9" s="12"/>
    </row>
    <row r="10" spans="1:242" s="75" customFormat="1" ht="21" customHeight="1">
      <c r="A10" s="76" t="s">
        <v>57</v>
      </c>
      <c r="B10" s="77" t="s">
        <v>61</v>
      </c>
      <c r="C10" s="78"/>
      <c r="D10" s="79"/>
      <c r="E10" s="119"/>
      <c r="F10" s="78"/>
      <c r="G10" s="107">
        <f>SUM(G11:G29)</f>
        <v>14444.444000000001</v>
      </c>
      <c r="H10" s="107">
        <f t="shared" ref="H10:Q10" si="0">SUM(H11:H29)</f>
        <v>14444.444000000001</v>
      </c>
      <c r="I10" s="107">
        <f t="shared" si="0"/>
        <v>13000</v>
      </c>
      <c r="J10" s="107">
        <f t="shared" si="0"/>
        <v>1444.4440000000002</v>
      </c>
      <c r="K10" s="107">
        <f t="shared" si="0"/>
        <v>14511.111111111113</v>
      </c>
      <c r="L10" s="107">
        <f t="shared" si="0"/>
        <v>14511.111111111113</v>
      </c>
      <c r="M10" s="107">
        <f t="shared" si="0"/>
        <v>13000</v>
      </c>
      <c r="N10" s="107">
        <f t="shared" si="0"/>
        <v>1511.1111111111111</v>
      </c>
      <c r="O10" s="107">
        <f t="shared" si="0"/>
        <v>66.667111111110216</v>
      </c>
      <c r="P10" s="107">
        <f t="shared" si="0"/>
        <v>0</v>
      </c>
      <c r="Q10" s="107">
        <f t="shared" si="0"/>
        <v>66.667111111111097</v>
      </c>
      <c r="R10" s="78"/>
    </row>
    <row r="11" spans="1:242" s="72" customFormat="1" ht="51.75" customHeight="1">
      <c r="A11" s="83">
        <v>1</v>
      </c>
      <c r="B11" s="84" t="s">
        <v>62</v>
      </c>
      <c r="C11" s="113" t="s">
        <v>103</v>
      </c>
      <c r="D11" s="91" t="s">
        <v>95</v>
      </c>
      <c r="E11" s="86" t="s">
        <v>70</v>
      </c>
      <c r="F11" s="87" t="s">
        <v>74</v>
      </c>
      <c r="G11" s="104">
        <v>6477.7780000000002</v>
      </c>
      <c r="H11" s="104">
        <v>6477.7780000000002</v>
      </c>
      <c r="I11" s="105">
        <v>5830</v>
      </c>
      <c r="J11" s="105">
        <v>647.77800000000002</v>
      </c>
      <c r="K11" s="114">
        <f>L11</f>
        <v>6477.7780000000002</v>
      </c>
      <c r="L11" s="104">
        <f>M11+N11</f>
        <v>6477.7780000000002</v>
      </c>
      <c r="M11" s="105">
        <v>5830</v>
      </c>
      <c r="N11" s="105">
        <v>647.77800000000002</v>
      </c>
      <c r="O11" s="104">
        <f>P11+Q11</f>
        <v>0</v>
      </c>
      <c r="P11" s="105">
        <f>M11-I11</f>
        <v>0</v>
      </c>
      <c r="Q11" s="105">
        <f>N11-J11</f>
        <v>0</v>
      </c>
      <c r="R11" s="80"/>
    </row>
    <row r="12" spans="1:242" s="72" customFormat="1" ht="49.5" customHeight="1">
      <c r="A12" s="83">
        <v>2</v>
      </c>
      <c r="B12" s="88" t="s">
        <v>63</v>
      </c>
      <c r="C12" s="85" t="s">
        <v>69</v>
      </c>
      <c r="D12" s="89" t="s">
        <v>71</v>
      </c>
      <c r="E12" s="86" t="s">
        <v>97</v>
      </c>
      <c r="F12" s="87" t="s">
        <v>74</v>
      </c>
      <c r="G12" s="104">
        <v>1211.1110000000001</v>
      </c>
      <c r="H12" s="104">
        <v>1211.1110000000001</v>
      </c>
      <c r="I12" s="106">
        <v>1090</v>
      </c>
      <c r="J12" s="105">
        <v>121.111</v>
      </c>
      <c r="K12" s="114">
        <f t="shared" ref="K12:K28" si="1">L12</f>
        <v>0</v>
      </c>
      <c r="L12" s="104">
        <f t="shared" ref="L12:L28" si="2">M12+N12</f>
        <v>0</v>
      </c>
      <c r="M12" s="106">
        <v>0</v>
      </c>
      <c r="N12" s="105">
        <v>0</v>
      </c>
      <c r="O12" s="104">
        <f t="shared" ref="O12:O28" si="3">P12+Q12</f>
        <v>-1211.1110000000001</v>
      </c>
      <c r="P12" s="105">
        <f t="shared" ref="P12:P28" si="4">M12-I12</f>
        <v>-1090</v>
      </c>
      <c r="Q12" s="105">
        <f t="shared" ref="Q12:Q28" si="5">N12-J12</f>
        <v>-121.111</v>
      </c>
      <c r="R12" s="168" t="s">
        <v>123</v>
      </c>
      <c r="U12" s="122"/>
    </row>
    <row r="13" spans="1:242" s="72" customFormat="1" ht="44.25" customHeight="1">
      <c r="A13" s="83">
        <v>3</v>
      </c>
      <c r="B13" s="88" t="s">
        <v>64</v>
      </c>
      <c r="C13" s="85" t="s">
        <v>69</v>
      </c>
      <c r="D13" s="89" t="s">
        <v>100</v>
      </c>
      <c r="E13" s="86" t="s">
        <v>98</v>
      </c>
      <c r="F13" s="87" t="s">
        <v>74</v>
      </c>
      <c r="G13" s="104">
        <v>1211.1110000000001</v>
      </c>
      <c r="H13" s="104">
        <v>1211.1110000000001</v>
      </c>
      <c r="I13" s="106">
        <v>1090</v>
      </c>
      <c r="J13" s="105">
        <v>121.111</v>
      </c>
      <c r="K13" s="114">
        <f t="shared" si="1"/>
        <v>0</v>
      </c>
      <c r="L13" s="104">
        <f t="shared" si="2"/>
        <v>0</v>
      </c>
      <c r="M13" s="106">
        <v>0</v>
      </c>
      <c r="N13" s="105">
        <v>0</v>
      </c>
      <c r="O13" s="104">
        <f t="shared" si="3"/>
        <v>-1211.1110000000001</v>
      </c>
      <c r="P13" s="105">
        <f t="shared" si="4"/>
        <v>-1090</v>
      </c>
      <c r="Q13" s="105">
        <f t="shared" si="5"/>
        <v>-121.111</v>
      </c>
      <c r="R13" s="169"/>
    </row>
    <row r="14" spans="1:242" s="72" customFormat="1" ht="53.25" customHeight="1">
      <c r="A14" s="83">
        <v>4</v>
      </c>
      <c r="B14" s="88" t="s">
        <v>102</v>
      </c>
      <c r="C14" s="85" t="s">
        <v>69</v>
      </c>
      <c r="D14" s="89" t="s">
        <v>100</v>
      </c>
      <c r="E14" s="86" t="s">
        <v>70</v>
      </c>
      <c r="F14" s="87" t="s">
        <v>74</v>
      </c>
      <c r="G14" s="104">
        <v>1500</v>
      </c>
      <c r="H14" s="104">
        <v>1500</v>
      </c>
      <c r="I14" s="106">
        <v>1350</v>
      </c>
      <c r="J14" s="105">
        <v>150</v>
      </c>
      <c r="K14" s="114">
        <f t="shared" si="1"/>
        <v>0</v>
      </c>
      <c r="L14" s="104">
        <f t="shared" si="2"/>
        <v>0</v>
      </c>
      <c r="M14" s="106">
        <v>0</v>
      </c>
      <c r="N14" s="105">
        <v>0</v>
      </c>
      <c r="O14" s="104">
        <f t="shared" si="3"/>
        <v>-1500</v>
      </c>
      <c r="P14" s="105">
        <f t="shared" si="4"/>
        <v>-1350</v>
      </c>
      <c r="Q14" s="105">
        <f t="shared" si="5"/>
        <v>-150</v>
      </c>
      <c r="R14" s="169"/>
    </row>
    <row r="15" spans="1:242" s="72" customFormat="1" ht="49.5" customHeight="1">
      <c r="A15" s="83">
        <v>5</v>
      </c>
      <c r="B15" s="88" t="s">
        <v>65</v>
      </c>
      <c r="C15" s="85" t="s">
        <v>69</v>
      </c>
      <c r="D15" s="89" t="s">
        <v>101</v>
      </c>
      <c r="E15" s="86" t="s">
        <v>99</v>
      </c>
      <c r="F15" s="87" t="s">
        <v>74</v>
      </c>
      <c r="G15" s="104">
        <v>1211.1110000000001</v>
      </c>
      <c r="H15" s="104">
        <v>1211.1110000000001</v>
      </c>
      <c r="I15" s="106">
        <v>1090</v>
      </c>
      <c r="J15" s="105">
        <v>121.111</v>
      </c>
      <c r="K15" s="114">
        <f t="shared" si="1"/>
        <v>0</v>
      </c>
      <c r="L15" s="104">
        <f t="shared" si="2"/>
        <v>0</v>
      </c>
      <c r="M15" s="106">
        <v>0</v>
      </c>
      <c r="N15" s="105">
        <v>0</v>
      </c>
      <c r="O15" s="104">
        <f t="shared" si="3"/>
        <v>-1211.1110000000001</v>
      </c>
      <c r="P15" s="105">
        <f t="shared" si="4"/>
        <v>-1090</v>
      </c>
      <c r="Q15" s="105">
        <f t="shared" si="5"/>
        <v>-121.111</v>
      </c>
      <c r="R15" s="170"/>
    </row>
    <row r="16" spans="1:242" s="72" customFormat="1" ht="36" customHeight="1">
      <c r="A16" s="83">
        <v>6</v>
      </c>
      <c r="B16" s="88" t="s">
        <v>132</v>
      </c>
      <c r="C16" s="85" t="s">
        <v>69</v>
      </c>
      <c r="D16" s="101" t="s">
        <v>135</v>
      </c>
      <c r="E16" s="86" t="s">
        <v>70</v>
      </c>
      <c r="F16" s="87" t="s">
        <v>74</v>
      </c>
      <c r="G16" s="104">
        <v>1222.222</v>
      </c>
      <c r="H16" s="104">
        <v>1222.222</v>
      </c>
      <c r="I16" s="106">
        <v>1100</v>
      </c>
      <c r="J16" s="105">
        <v>122.22199999999999</v>
      </c>
      <c r="K16" s="114">
        <f t="shared" si="1"/>
        <v>1222.222</v>
      </c>
      <c r="L16" s="104">
        <f t="shared" si="2"/>
        <v>1222.222</v>
      </c>
      <c r="M16" s="106">
        <v>1100</v>
      </c>
      <c r="N16" s="105">
        <v>122.22199999999999</v>
      </c>
      <c r="O16" s="104">
        <f t="shared" si="3"/>
        <v>0</v>
      </c>
      <c r="P16" s="105">
        <f t="shared" si="4"/>
        <v>0</v>
      </c>
      <c r="Q16" s="105">
        <f t="shared" si="5"/>
        <v>0</v>
      </c>
      <c r="R16" s="80"/>
      <c r="T16" s="122"/>
      <c r="U16" s="122"/>
      <c r="V16" s="122"/>
    </row>
    <row r="17" spans="1:22" s="72" customFormat="1" ht="56.25" customHeight="1">
      <c r="A17" s="83">
        <v>7</v>
      </c>
      <c r="B17" s="88" t="s">
        <v>133</v>
      </c>
      <c r="C17" s="85" t="s">
        <v>69</v>
      </c>
      <c r="D17" s="101" t="s">
        <v>134</v>
      </c>
      <c r="E17" s="86" t="s">
        <v>70</v>
      </c>
      <c r="F17" s="87" t="s">
        <v>74</v>
      </c>
      <c r="G17" s="104">
        <v>500</v>
      </c>
      <c r="H17" s="104">
        <v>500</v>
      </c>
      <c r="I17" s="106">
        <v>450</v>
      </c>
      <c r="J17" s="105">
        <v>50</v>
      </c>
      <c r="K17" s="114">
        <f t="shared" si="1"/>
        <v>1200</v>
      </c>
      <c r="L17" s="104">
        <f t="shared" si="2"/>
        <v>1200</v>
      </c>
      <c r="M17" s="106">
        <v>1080</v>
      </c>
      <c r="N17" s="105">
        <v>120</v>
      </c>
      <c r="O17" s="104">
        <f t="shared" si="3"/>
        <v>700</v>
      </c>
      <c r="P17" s="105">
        <f t="shared" si="4"/>
        <v>630</v>
      </c>
      <c r="Q17" s="105">
        <f t="shared" si="5"/>
        <v>70</v>
      </c>
      <c r="R17" s="116" t="s">
        <v>123</v>
      </c>
      <c r="V17" s="122"/>
    </row>
    <row r="18" spans="1:22" s="72" customFormat="1" ht="38.25" customHeight="1">
      <c r="A18" s="83">
        <v>8</v>
      </c>
      <c r="B18" s="90" t="s">
        <v>66</v>
      </c>
      <c r="C18" s="85" t="s">
        <v>69</v>
      </c>
      <c r="D18" s="87" t="s">
        <v>96</v>
      </c>
      <c r="E18" s="86" t="s">
        <v>70</v>
      </c>
      <c r="F18" s="87" t="s">
        <v>74</v>
      </c>
      <c r="G18" s="104">
        <v>444.44400000000002</v>
      </c>
      <c r="H18" s="104">
        <v>444.44400000000002</v>
      </c>
      <c r="I18" s="104">
        <v>400</v>
      </c>
      <c r="J18" s="105">
        <v>44.444000000000003</v>
      </c>
      <c r="K18" s="114">
        <v>0</v>
      </c>
      <c r="L18" s="104">
        <v>0</v>
      </c>
      <c r="M18" s="104">
        <v>0</v>
      </c>
      <c r="N18" s="105">
        <v>0</v>
      </c>
      <c r="O18" s="104">
        <f t="shared" si="3"/>
        <v>-444.44400000000002</v>
      </c>
      <c r="P18" s="105">
        <f t="shared" si="4"/>
        <v>-400</v>
      </c>
      <c r="Q18" s="105">
        <f t="shared" si="5"/>
        <v>-44.444000000000003</v>
      </c>
      <c r="R18" s="116" t="s">
        <v>123</v>
      </c>
      <c r="T18" s="123"/>
    </row>
    <row r="19" spans="1:22" s="72" customFormat="1" ht="57.75" customHeight="1">
      <c r="A19" s="83">
        <v>9</v>
      </c>
      <c r="B19" s="84" t="s">
        <v>67</v>
      </c>
      <c r="C19" s="85" t="s">
        <v>69</v>
      </c>
      <c r="D19" s="91" t="s">
        <v>72</v>
      </c>
      <c r="E19" s="86" t="s">
        <v>70</v>
      </c>
      <c r="F19" s="87" t="s">
        <v>74</v>
      </c>
      <c r="G19" s="104">
        <v>255.55600000000001</v>
      </c>
      <c r="H19" s="104">
        <v>255.55600000000001</v>
      </c>
      <c r="I19" s="105">
        <v>230</v>
      </c>
      <c r="J19" s="105">
        <v>25.556000000000001</v>
      </c>
      <c r="K19" s="114">
        <f t="shared" si="1"/>
        <v>255.55600000000001</v>
      </c>
      <c r="L19" s="104">
        <f t="shared" si="2"/>
        <v>255.55600000000001</v>
      </c>
      <c r="M19" s="105">
        <v>230</v>
      </c>
      <c r="N19" s="105">
        <v>25.556000000000001</v>
      </c>
      <c r="O19" s="104">
        <f t="shared" si="3"/>
        <v>0</v>
      </c>
      <c r="P19" s="105">
        <f t="shared" si="4"/>
        <v>0</v>
      </c>
      <c r="Q19" s="105">
        <f t="shared" si="5"/>
        <v>0</v>
      </c>
      <c r="R19" s="81"/>
      <c r="T19" s="122"/>
    </row>
    <row r="20" spans="1:22" s="72" customFormat="1" ht="41.25" customHeight="1">
      <c r="A20" s="83">
        <v>10</v>
      </c>
      <c r="B20" s="102" t="s">
        <v>68</v>
      </c>
      <c r="C20" s="85" t="s">
        <v>69</v>
      </c>
      <c r="D20" s="91" t="s">
        <v>73</v>
      </c>
      <c r="E20" s="86" t="s">
        <v>70</v>
      </c>
      <c r="F20" s="87" t="s">
        <v>74</v>
      </c>
      <c r="G20" s="104">
        <v>411.11099999999999</v>
      </c>
      <c r="H20" s="104">
        <v>411.11099999999999</v>
      </c>
      <c r="I20" s="105">
        <v>370</v>
      </c>
      <c r="J20" s="105">
        <v>41.110999999999997</v>
      </c>
      <c r="K20" s="114">
        <f t="shared" si="1"/>
        <v>411.11099999999999</v>
      </c>
      <c r="L20" s="104">
        <f t="shared" si="2"/>
        <v>411.11099999999999</v>
      </c>
      <c r="M20" s="105">
        <v>370</v>
      </c>
      <c r="N20" s="105">
        <v>41.110999999999997</v>
      </c>
      <c r="O20" s="104">
        <f t="shared" si="3"/>
        <v>0</v>
      </c>
      <c r="P20" s="105">
        <f t="shared" si="4"/>
        <v>0</v>
      </c>
      <c r="Q20" s="105">
        <f t="shared" si="5"/>
        <v>0</v>
      </c>
      <c r="R20" s="81"/>
    </row>
    <row r="21" spans="1:22" s="72" customFormat="1" ht="42.75" customHeight="1">
      <c r="A21" s="83">
        <v>11</v>
      </c>
      <c r="B21" s="102" t="s">
        <v>108</v>
      </c>
      <c r="C21" s="85" t="s">
        <v>69</v>
      </c>
      <c r="D21" s="91" t="s">
        <v>115</v>
      </c>
      <c r="E21" s="86" t="s">
        <v>70</v>
      </c>
      <c r="F21" s="87" t="s">
        <v>74</v>
      </c>
      <c r="G21" s="104">
        <v>0</v>
      </c>
      <c r="H21" s="104">
        <v>0</v>
      </c>
      <c r="I21" s="105">
        <v>0</v>
      </c>
      <c r="J21" s="105">
        <v>0</v>
      </c>
      <c r="K21" s="114">
        <f t="shared" si="1"/>
        <v>870</v>
      </c>
      <c r="L21" s="104">
        <f t="shared" si="2"/>
        <v>870</v>
      </c>
      <c r="M21" s="106">
        <v>783</v>
      </c>
      <c r="N21" s="105">
        <v>87</v>
      </c>
      <c r="O21" s="104">
        <f t="shared" si="3"/>
        <v>870</v>
      </c>
      <c r="P21" s="105">
        <f t="shared" si="4"/>
        <v>783</v>
      </c>
      <c r="Q21" s="105">
        <f t="shared" si="5"/>
        <v>87</v>
      </c>
      <c r="R21" s="168" t="s">
        <v>122</v>
      </c>
      <c r="S21" s="122"/>
      <c r="T21" s="122"/>
      <c r="U21" s="122"/>
      <c r="V21" s="122"/>
    </row>
    <row r="22" spans="1:22" s="72" customFormat="1" ht="33.75" customHeight="1">
      <c r="A22" s="83">
        <v>12</v>
      </c>
      <c r="B22" s="102" t="s">
        <v>109</v>
      </c>
      <c r="C22" s="85" t="s">
        <v>69</v>
      </c>
      <c r="D22" s="91" t="s">
        <v>116</v>
      </c>
      <c r="E22" s="86" t="s">
        <v>97</v>
      </c>
      <c r="F22" s="87" t="s">
        <v>74</v>
      </c>
      <c r="G22" s="104">
        <v>0</v>
      </c>
      <c r="H22" s="104">
        <v>0</v>
      </c>
      <c r="I22" s="105">
        <v>0</v>
      </c>
      <c r="J22" s="105">
        <v>0</v>
      </c>
      <c r="K22" s="114">
        <f t="shared" si="1"/>
        <v>800</v>
      </c>
      <c r="L22" s="104">
        <f t="shared" si="2"/>
        <v>800</v>
      </c>
      <c r="M22" s="104">
        <v>720</v>
      </c>
      <c r="N22" s="105">
        <v>80</v>
      </c>
      <c r="O22" s="104">
        <f t="shared" si="3"/>
        <v>800</v>
      </c>
      <c r="P22" s="105">
        <f t="shared" si="4"/>
        <v>720</v>
      </c>
      <c r="Q22" s="105">
        <f t="shared" si="5"/>
        <v>80</v>
      </c>
      <c r="R22" s="174"/>
      <c r="T22" s="122"/>
    </row>
    <row r="23" spans="1:22" s="72" customFormat="1" ht="31.5">
      <c r="A23" s="83">
        <v>13</v>
      </c>
      <c r="B23" s="102" t="s">
        <v>110</v>
      </c>
      <c r="C23" s="85" t="s">
        <v>69</v>
      </c>
      <c r="D23" s="91" t="s">
        <v>117</v>
      </c>
      <c r="E23" s="86" t="s">
        <v>97</v>
      </c>
      <c r="F23" s="87" t="s">
        <v>74</v>
      </c>
      <c r="G23" s="104">
        <v>0</v>
      </c>
      <c r="H23" s="104">
        <v>0</v>
      </c>
      <c r="I23" s="105">
        <v>0</v>
      </c>
      <c r="J23" s="105">
        <v>0</v>
      </c>
      <c r="K23" s="114">
        <f t="shared" si="1"/>
        <v>840</v>
      </c>
      <c r="L23" s="104">
        <f t="shared" si="2"/>
        <v>840</v>
      </c>
      <c r="M23" s="105">
        <v>756</v>
      </c>
      <c r="N23" s="105">
        <v>84</v>
      </c>
      <c r="O23" s="104">
        <f t="shared" si="3"/>
        <v>840</v>
      </c>
      <c r="P23" s="105">
        <f t="shared" si="4"/>
        <v>756</v>
      </c>
      <c r="Q23" s="105">
        <f t="shared" si="5"/>
        <v>84</v>
      </c>
      <c r="R23" s="174"/>
    </row>
    <row r="24" spans="1:22" s="72" customFormat="1" ht="31.5">
      <c r="A24" s="83">
        <v>14</v>
      </c>
      <c r="B24" s="102" t="s">
        <v>111</v>
      </c>
      <c r="C24" s="85" t="s">
        <v>69</v>
      </c>
      <c r="D24" s="91" t="s">
        <v>118</v>
      </c>
      <c r="E24" s="86" t="s">
        <v>97</v>
      </c>
      <c r="F24" s="87" t="s">
        <v>74</v>
      </c>
      <c r="G24" s="104">
        <v>0</v>
      </c>
      <c r="H24" s="104">
        <v>0</v>
      </c>
      <c r="I24" s="105">
        <v>0</v>
      </c>
      <c r="J24" s="105">
        <v>0</v>
      </c>
      <c r="K24" s="114">
        <f t="shared" si="1"/>
        <v>200</v>
      </c>
      <c r="L24" s="104">
        <f t="shared" si="2"/>
        <v>200</v>
      </c>
      <c r="M24" s="105">
        <v>180</v>
      </c>
      <c r="N24" s="105">
        <v>20</v>
      </c>
      <c r="O24" s="104">
        <f t="shared" si="3"/>
        <v>200</v>
      </c>
      <c r="P24" s="105">
        <f t="shared" si="4"/>
        <v>180</v>
      </c>
      <c r="Q24" s="105">
        <f t="shared" si="5"/>
        <v>20</v>
      </c>
      <c r="R24" s="174"/>
    </row>
    <row r="25" spans="1:22" s="72" customFormat="1" ht="31.5">
      <c r="A25" s="83">
        <v>15</v>
      </c>
      <c r="B25" s="102" t="s">
        <v>112</v>
      </c>
      <c r="C25" s="85" t="s">
        <v>69</v>
      </c>
      <c r="D25" s="91" t="s">
        <v>92</v>
      </c>
      <c r="E25" s="86" t="s">
        <v>97</v>
      </c>
      <c r="F25" s="87" t="s">
        <v>74</v>
      </c>
      <c r="G25" s="104">
        <v>0</v>
      </c>
      <c r="H25" s="104">
        <v>0</v>
      </c>
      <c r="I25" s="105">
        <v>0</v>
      </c>
      <c r="J25" s="105">
        <v>0</v>
      </c>
      <c r="K25" s="114">
        <f t="shared" si="1"/>
        <v>250</v>
      </c>
      <c r="L25" s="104">
        <f t="shared" si="2"/>
        <v>250</v>
      </c>
      <c r="M25" s="105">
        <v>225</v>
      </c>
      <c r="N25" s="105">
        <v>25</v>
      </c>
      <c r="O25" s="104">
        <f t="shared" si="3"/>
        <v>250</v>
      </c>
      <c r="P25" s="105">
        <f t="shared" si="4"/>
        <v>225</v>
      </c>
      <c r="Q25" s="105">
        <f t="shared" si="5"/>
        <v>25</v>
      </c>
      <c r="R25" s="174"/>
    </row>
    <row r="26" spans="1:22" s="72" customFormat="1" ht="31.5">
      <c r="A26" s="83">
        <v>16</v>
      </c>
      <c r="B26" s="102" t="s">
        <v>113</v>
      </c>
      <c r="C26" s="85" t="s">
        <v>69</v>
      </c>
      <c r="D26" s="91" t="s">
        <v>119</v>
      </c>
      <c r="E26" s="86" t="s">
        <v>98</v>
      </c>
      <c r="F26" s="87" t="s">
        <v>74</v>
      </c>
      <c r="G26" s="104">
        <v>0</v>
      </c>
      <c r="H26" s="104">
        <v>0</v>
      </c>
      <c r="I26" s="105">
        <v>0</v>
      </c>
      <c r="J26" s="105">
        <v>0</v>
      </c>
      <c r="K26" s="114">
        <f t="shared" si="1"/>
        <v>843.33299999999997</v>
      </c>
      <c r="L26" s="104">
        <f t="shared" si="2"/>
        <v>843.33299999999997</v>
      </c>
      <c r="M26" s="106">
        <v>759</v>
      </c>
      <c r="N26" s="105">
        <v>84.332999999999998</v>
      </c>
      <c r="O26" s="104">
        <f t="shared" si="3"/>
        <v>843.33299999999997</v>
      </c>
      <c r="P26" s="105">
        <f t="shared" si="4"/>
        <v>759</v>
      </c>
      <c r="Q26" s="105">
        <f t="shared" si="5"/>
        <v>84.332999999999998</v>
      </c>
      <c r="R26" s="174"/>
    </row>
    <row r="27" spans="1:22" s="121" customFormat="1" ht="54.75" customHeight="1">
      <c r="A27" s="124">
        <v>17</v>
      </c>
      <c r="B27" s="125" t="s">
        <v>141</v>
      </c>
      <c r="C27" s="126" t="s">
        <v>69</v>
      </c>
      <c r="D27" s="124" t="s">
        <v>138</v>
      </c>
      <c r="E27" s="127" t="s">
        <v>70</v>
      </c>
      <c r="F27" s="128" t="s">
        <v>74</v>
      </c>
      <c r="G27" s="129">
        <v>0</v>
      </c>
      <c r="H27" s="129">
        <v>0</v>
      </c>
      <c r="I27" s="130">
        <v>0</v>
      </c>
      <c r="J27" s="130">
        <v>0</v>
      </c>
      <c r="K27" s="131">
        <f t="shared" si="1"/>
        <v>300</v>
      </c>
      <c r="L27" s="129">
        <f t="shared" si="2"/>
        <v>300</v>
      </c>
      <c r="M27" s="130">
        <v>210</v>
      </c>
      <c r="N27" s="130">
        <v>90</v>
      </c>
      <c r="O27" s="129">
        <f t="shared" si="3"/>
        <v>300</v>
      </c>
      <c r="P27" s="130">
        <f t="shared" si="4"/>
        <v>210</v>
      </c>
      <c r="Q27" s="130">
        <f t="shared" si="5"/>
        <v>90</v>
      </c>
      <c r="R27" s="174"/>
    </row>
    <row r="28" spans="1:22" s="72" customFormat="1" ht="45.75" customHeight="1">
      <c r="A28" s="83">
        <v>18</v>
      </c>
      <c r="B28" s="102" t="s">
        <v>114</v>
      </c>
      <c r="C28" s="85" t="s">
        <v>69</v>
      </c>
      <c r="D28" s="91" t="s">
        <v>120</v>
      </c>
      <c r="E28" s="86" t="s">
        <v>70</v>
      </c>
      <c r="F28" s="87" t="s">
        <v>74</v>
      </c>
      <c r="G28" s="104">
        <v>0</v>
      </c>
      <c r="H28" s="104">
        <v>0</v>
      </c>
      <c r="I28" s="105">
        <v>0</v>
      </c>
      <c r="J28" s="105">
        <v>0</v>
      </c>
      <c r="K28" s="114">
        <f t="shared" si="1"/>
        <v>330</v>
      </c>
      <c r="L28" s="104">
        <f t="shared" si="2"/>
        <v>330</v>
      </c>
      <c r="M28" s="106">
        <v>297</v>
      </c>
      <c r="N28" s="105">
        <v>33</v>
      </c>
      <c r="O28" s="104">
        <f t="shared" si="3"/>
        <v>330</v>
      </c>
      <c r="P28" s="105">
        <f t="shared" si="4"/>
        <v>297</v>
      </c>
      <c r="Q28" s="105">
        <f t="shared" si="5"/>
        <v>33</v>
      </c>
      <c r="R28" s="174"/>
    </row>
    <row r="29" spans="1:22" s="72" customFormat="1" ht="46.5" customHeight="1">
      <c r="A29" s="83">
        <v>19</v>
      </c>
      <c r="B29" s="102" t="s">
        <v>136</v>
      </c>
      <c r="C29" s="85" t="s">
        <v>69</v>
      </c>
      <c r="D29" s="91" t="s">
        <v>137</v>
      </c>
      <c r="E29" s="86" t="s">
        <v>98</v>
      </c>
      <c r="F29" s="87" t="s">
        <v>74</v>
      </c>
      <c r="G29" s="104">
        <v>0</v>
      </c>
      <c r="H29" s="104">
        <v>0</v>
      </c>
      <c r="I29" s="105">
        <v>0</v>
      </c>
      <c r="J29" s="105">
        <v>0</v>
      </c>
      <c r="K29" s="114">
        <f>L29</f>
        <v>511.11111111111109</v>
      </c>
      <c r="L29" s="104">
        <f>460/0.9</f>
        <v>511.11111111111109</v>
      </c>
      <c r="M29" s="106">
        <v>460</v>
      </c>
      <c r="N29" s="105">
        <f>L29-M29</f>
        <v>51.111111111111086</v>
      </c>
      <c r="O29" s="104">
        <f t="shared" ref="O29" si="6">P29+Q29</f>
        <v>511.11111111111109</v>
      </c>
      <c r="P29" s="105">
        <f t="shared" ref="P29" si="7">M29-I29</f>
        <v>460</v>
      </c>
      <c r="Q29" s="105">
        <f t="shared" ref="Q29" si="8">N29-J29</f>
        <v>51.111111111111086</v>
      </c>
      <c r="R29" s="175"/>
    </row>
    <row r="30" spans="1:22" s="73" customFormat="1" ht="23.45" customHeight="1">
      <c r="A30" s="92" t="s">
        <v>58</v>
      </c>
      <c r="B30" s="93" t="s">
        <v>75</v>
      </c>
      <c r="C30" s="94"/>
      <c r="D30" s="95"/>
      <c r="E30" s="94"/>
      <c r="F30" s="94"/>
      <c r="G30" s="109">
        <f>SUM(G31:G39)</f>
        <v>16535.714</v>
      </c>
      <c r="H30" s="109">
        <f t="shared" ref="H30:Q30" si="9">SUM(H31:H39)</f>
        <v>16535.714</v>
      </c>
      <c r="I30" s="109">
        <f t="shared" si="9"/>
        <v>13000</v>
      </c>
      <c r="J30" s="109">
        <f t="shared" si="9"/>
        <v>3535.7139999999999</v>
      </c>
      <c r="K30" s="109">
        <f t="shared" si="9"/>
        <v>16250</v>
      </c>
      <c r="L30" s="109">
        <f t="shared" si="9"/>
        <v>16250</v>
      </c>
      <c r="M30" s="109">
        <f t="shared" si="9"/>
        <v>13000</v>
      </c>
      <c r="N30" s="109">
        <f t="shared" si="9"/>
        <v>3250</v>
      </c>
      <c r="O30" s="109">
        <f t="shared" si="9"/>
        <v>-285.71399999999994</v>
      </c>
      <c r="P30" s="109">
        <f t="shared" si="9"/>
        <v>0</v>
      </c>
      <c r="Q30" s="109">
        <f t="shared" si="9"/>
        <v>-285.71400000000006</v>
      </c>
      <c r="R30" s="78"/>
    </row>
    <row r="31" spans="1:22" s="72" customFormat="1" ht="46.5" customHeight="1">
      <c r="A31" s="83">
        <v>1</v>
      </c>
      <c r="B31" s="96" t="s">
        <v>76</v>
      </c>
      <c r="C31" s="97" t="s">
        <v>81</v>
      </c>
      <c r="D31" s="82" t="s">
        <v>92</v>
      </c>
      <c r="E31" s="98" t="s">
        <v>87</v>
      </c>
      <c r="F31" s="87" t="s">
        <v>74</v>
      </c>
      <c r="G31" s="104">
        <v>750</v>
      </c>
      <c r="H31" s="104">
        <v>750</v>
      </c>
      <c r="I31" s="104">
        <v>600</v>
      </c>
      <c r="J31" s="104">
        <v>150</v>
      </c>
      <c r="K31" s="104">
        <v>750</v>
      </c>
      <c r="L31" s="104">
        <v>750</v>
      </c>
      <c r="M31" s="104">
        <v>600</v>
      </c>
      <c r="N31" s="104">
        <v>150</v>
      </c>
      <c r="O31" s="104">
        <f>P31+Q31</f>
        <v>0</v>
      </c>
      <c r="P31" s="104">
        <f>M31-I31</f>
        <v>0</v>
      </c>
      <c r="Q31" s="103">
        <f>N31-J31</f>
        <v>0</v>
      </c>
      <c r="R31" s="81"/>
    </row>
    <row r="32" spans="1:22" s="72" customFormat="1" ht="46.5" customHeight="1">
      <c r="A32" s="83">
        <v>2</v>
      </c>
      <c r="B32" s="96" t="s">
        <v>77</v>
      </c>
      <c r="C32" s="97" t="s">
        <v>81</v>
      </c>
      <c r="D32" s="82" t="s">
        <v>93</v>
      </c>
      <c r="E32" s="98" t="s">
        <v>82</v>
      </c>
      <c r="F32" s="87" t="s">
        <v>74</v>
      </c>
      <c r="G32" s="104">
        <v>1500</v>
      </c>
      <c r="H32" s="104">
        <v>1500</v>
      </c>
      <c r="I32" s="104">
        <v>1200</v>
      </c>
      <c r="J32" s="104">
        <v>300</v>
      </c>
      <c r="K32" s="104">
        <v>1500</v>
      </c>
      <c r="L32" s="104">
        <v>1500</v>
      </c>
      <c r="M32" s="104">
        <v>1200</v>
      </c>
      <c r="N32" s="104">
        <v>300</v>
      </c>
      <c r="O32" s="104">
        <f t="shared" ref="O32:O39" si="10">P32+Q32</f>
        <v>0</v>
      </c>
      <c r="P32" s="104">
        <f t="shared" ref="P32:P39" si="11">M32-I32</f>
        <v>0</v>
      </c>
      <c r="Q32" s="103">
        <f t="shared" ref="Q32:Q39" si="12">N32-J32</f>
        <v>0</v>
      </c>
      <c r="R32" s="81"/>
    </row>
    <row r="33" spans="1:19" s="72" customFormat="1" ht="66" customHeight="1">
      <c r="A33" s="83">
        <v>3</v>
      </c>
      <c r="B33" s="96" t="s">
        <v>88</v>
      </c>
      <c r="C33" s="113" t="s">
        <v>103</v>
      </c>
      <c r="D33" s="82" t="s">
        <v>94</v>
      </c>
      <c r="E33" s="98" t="s">
        <v>83</v>
      </c>
      <c r="F33" s="87" t="s">
        <v>74</v>
      </c>
      <c r="G33" s="104">
        <v>8875</v>
      </c>
      <c r="H33" s="104">
        <v>8875</v>
      </c>
      <c r="I33" s="104">
        <v>7100</v>
      </c>
      <c r="J33" s="104">
        <v>1775</v>
      </c>
      <c r="K33" s="104">
        <v>8875</v>
      </c>
      <c r="L33" s="104">
        <v>8875</v>
      </c>
      <c r="M33" s="104">
        <v>7100</v>
      </c>
      <c r="N33" s="104">
        <v>1775</v>
      </c>
      <c r="O33" s="104">
        <f t="shared" si="10"/>
        <v>0</v>
      </c>
      <c r="P33" s="104">
        <f t="shared" si="11"/>
        <v>0</v>
      </c>
      <c r="Q33" s="103">
        <f t="shared" si="12"/>
        <v>0</v>
      </c>
      <c r="R33" s="81"/>
    </row>
    <row r="34" spans="1:19" s="72" customFormat="1" ht="38.25" customHeight="1">
      <c r="A34" s="83">
        <v>4</v>
      </c>
      <c r="B34" s="96" t="s">
        <v>78</v>
      </c>
      <c r="C34" s="97" t="s">
        <v>81</v>
      </c>
      <c r="D34" s="82" t="s">
        <v>90</v>
      </c>
      <c r="E34" s="98" t="s">
        <v>84</v>
      </c>
      <c r="F34" s="87" t="s">
        <v>74</v>
      </c>
      <c r="G34" s="104">
        <v>3125</v>
      </c>
      <c r="H34" s="104">
        <v>3125</v>
      </c>
      <c r="I34" s="104">
        <v>2500</v>
      </c>
      <c r="J34" s="104">
        <v>625</v>
      </c>
      <c r="K34" s="104">
        <v>3125</v>
      </c>
      <c r="L34" s="104">
        <v>3125</v>
      </c>
      <c r="M34" s="104">
        <v>2500</v>
      </c>
      <c r="N34" s="104">
        <v>625</v>
      </c>
      <c r="O34" s="104">
        <f t="shared" si="10"/>
        <v>0</v>
      </c>
      <c r="P34" s="104">
        <f t="shared" si="11"/>
        <v>0</v>
      </c>
      <c r="Q34" s="103">
        <f t="shared" si="12"/>
        <v>0</v>
      </c>
      <c r="R34" s="81"/>
    </row>
    <row r="35" spans="1:19" s="72" customFormat="1" ht="51.75" customHeight="1">
      <c r="A35" s="83">
        <v>5</v>
      </c>
      <c r="B35" s="99" t="s">
        <v>79</v>
      </c>
      <c r="C35" s="97" t="s">
        <v>81</v>
      </c>
      <c r="D35" s="82" t="s">
        <v>91</v>
      </c>
      <c r="E35" s="100" t="s">
        <v>85</v>
      </c>
      <c r="F35" s="87" t="s">
        <v>74</v>
      </c>
      <c r="G35" s="104">
        <v>1142.857</v>
      </c>
      <c r="H35" s="104">
        <v>1142.857</v>
      </c>
      <c r="I35" s="104">
        <v>800</v>
      </c>
      <c r="J35" s="104">
        <v>342.85700000000003</v>
      </c>
      <c r="K35" s="104">
        <v>0</v>
      </c>
      <c r="L35" s="104">
        <v>0</v>
      </c>
      <c r="M35" s="118">
        <v>0</v>
      </c>
      <c r="N35" s="104">
        <v>0</v>
      </c>
      <c r="O35" s="104">
        <f t="shared" si="10"/>
        <v>-1142.857</v>
      </c>
      <c r="P35" s="104">
        <f t="shared" si="11"/>
        <v>-800</v>
      </c>
      <c r="Q35" s="103">
        <f t="shared" si="12"/>
        <v>-342.85700000000003</v>
      </c>
      <c r="R35" s="168" t="s">
        <v>123</v>
      </c>
      <c r="S35" s="108"/>
    </row>
    <row r="36" spans="1:19" s="72" customFormat="1" ht="51.75" customHeight="1">
      <c r="A36" s="83">
        <v>6</v>
      </c>
      <c r="B36" s="99" t="s">
        <v>80</v>
      </c>
      <c r="C36" s="97" t="s">
        <v>81</v>
      </c>
      <c r="D36" s="82" t="s">
        <v>91</v>
      </c>
      <c r="E36" s="98" t="s">
        <v>86</v>
      </c>
      <c r="F36" s="87" t="s">
        <v>74</v>
      </c>
      <c r="G36" s="104">
        <v>1142.857</v>
      </c>
      <c r="H36" s="104">
        <v>1142.857</v>
      </c>
      <c r="I36" s="104">
        <v>800</v>
      </c>
      <c r="J36" s="104">
        <v>342.85700000000003</v>
      </c>
      <c r="K36" s="104">
        <v>0</v>
      </c>
      <c r="L36" s="104">
        <v>0</v>
      </c>
      <c r="M36" s="118">
        <v>0</v>
      </c>
      <c r="N36" s="104">
        <v>0</v>
      </c>
      <c r="O36" s="104">
        <f t="shared" si="10"/>
        <v>-1142.857</v>
      </c>
      <c r="P36" s="104">
        <f t="shared" si="11"/>
        <v>-800</v>
      </c>
      <c r="Q36" s="103">
        <f t="shared" si="12"/>
        <v>-342.85700000000003</v>
      </c>
      <c r="R36" s="170"/>
      <c r="S36" s="108"/>
    </row>
    <row r="37" spans="1:19" s="72" customFormat="1" ht="42.6" customHeight="1">
      <c r="A37" s="83">
        <v>7</v>
      </c>
      <c r="B37" s="99" t="s">
        <v>127</v>
      </c>
      <c r="C37" s="97" t="s">
        <v>81</v>
      </c>
      <c r="D37" s="117" t="s">
        <v>128</v>
      </c>
      <c r="E37" s="100" t="s">
        <v>126</v>
      </c>
      <c r="F37" s="87" t="s">
        <v>74</v>
      </c>
      <c r="G37" s="104">
        <v>0</v>
      </c>
      <c r="H37" s="104">
        <v>0</v>
      </c>
      <c r="I37" s="104">
        <v>0</v>
      </c>
      <c r="J37" s="104">
        <v>0</v>
      </c>
      <c r="K37" s="104">
        <f>L37</f>
        <v>612.5</v>
      </c>
      <c r="L37" s="104">
        <f>M37*1/0.8</f>
        <v>612.5</v>
      </c>
      <c r="M37" s="118">
        <v>490</v>
      </c>
      <c r="N37" s="104">
        <f>L37*0.2</f>
        <v>122.5</v>
      </c>
      <c r="O37" s="104">
        <f t="shared" si="10"/>
        <v>612.5</v>
      </c>
      <c r="P37" s="104">
        <f t="shared" si="11"/>
        <v>490</v>
      </c>
      <c r="Q37" s="103">
        <f t="shared" si="12"/>
        <v>122.5</v>
      </c>
      <c r="R37" s="168" t="s">
        <v>122</v>
      </c>
      <c r="S37" s="108"/>
    </row>
    <row r="38" spans="1:19" s="72" customFormat="1" ht="61.5" customHeight="1">
      <c r="A38" s="83">
        <v>8</v>
      </c>
      <c r="B38" s="99" t="s">
        <v>125</v>
      </c>
      <c r="C38" s="97" t="s">
        <v>81</v>
      </c>
      <c r="D38" s="113" t="s">
        <v>129</v>
      </c>
      <c r="E38" s="100" t="s">
        <v>126</v>
      </c>
      <c r="F38" s="87" t="s">
        <v>74</v>
      </c>
      <c r="G38" s="104">
        <v>0</v>
      </c>
      <c r="H38" s="104">
        <v>0</v>
      </c>
      <c r="I38" s="104">
        <v>0</v>
      </c>
      <c r="J38" s="104">
        <v>0</v>
      </c>
      <c r="K38" s="104">
        <f t="shared" ref="K38:K39" si="13">L38</f>
        <v>612.5</v>
      </c>
      <c r="L38" s="104">
        <f t="shared" ref="L38:L39" si="14">M38*1/0.8</f>
        <v>612.5</v>
      </c>
      <c r="M38" s="118">
        <v>490</v>
      </c>
      <c r="N38" s="104">
        <f t="shared" ref="N38:N39" si="15">L38*0.2</f>
        <v>122.5</v>
      </c>
      <c r="O38" s="104">
        <f t="shared" si="10"/>
        <v>612.5</v>
      </c>
      <c r="P38" s="104">
        <f t="shared" si="11"/>
        <v>490</v>
      </c>
      <c r="Q38" s="103">
        <f t="shared" si="12"/>
        <v>122.5</v>
      </c>
      <c r="R38" s="169"/>
      <c r="S38" s="108"/>
    </row>
    <row r="39" spans="1:19" s="72" customFormat="1" ht="46.5" customHeight="1">
      <c r="A39" s="83">
        <v>9</v>
      </c>
      <c r="B39" s="99" t="s">
        <v>130</v>
      </c>
      <c r="C39" s="97" t="s">
        <v>81</v>
      </c>
      <c r="D39" s="113" t="s">
        <v>131</v>
      </c>
      <c r="E39" s="98" t="s">
        <v>84</v>
      </c>
      <c r="F39" s="87" t="s">
        <v>74</v>
      </c>
      <c r="G39" s="104">
        <v>0</v>
      </c>
      <c r="H39" s="104">
        <v>0</v>
      </c>
      <c r="I39" s="104">
        <v>0</v>
      </c>
      <c r="J39" s="104">
        <v>0</v>
      </c>
      <c r="K39" s="104">
        <f t="shared" si="13"/>
        <v>775</v>
      </c>
      <c r="L39" s="104">
        <f t="shared" si="14"/>
        <v>775</v>
      </c>
      <c r="M39" s="118">
        <v>620</v>
      </c>
      <c r="N39" s="104">
        <f t="shared" si="15"/>
        <v>155</v>
      </c>
      <c r="O39" s="104">
        <f t="shared" si="10"/>
        <v>775</v>
      </c>
      <c r="P39" s="104">
        <f t="shared" si="11"/>
        <v>620</v>
      </c>
      <c r="Q39" s="103">
        <f t="shared" si="12"/>
        <v>155</v>
      </c>
      <c r="R39" s="170"/>
      <c r="S39" s="108"/>
    </row>
    <row r="40" spans="1:19" s="73" customFormat="1" ht="27" customHeight="1">
      <c r="A40" s="171" t="s">
        <v>89</v>
      </c>
      <c r="B40" s="172"/>
      <c r="C40" s="172"/>
      <c r="D40" s="172"/>
      <c r="E40" s="172"/>
      <c r="F40" s="173"/>
      <c r="G40" s="107">
        <f>G10+G30</f>
        <v>30980.158000000003</v>
      </c>
      <c r="H40" s="107">
        <f t="shared" ref="H40:Q40" si="16">H10+H30</f>
        <v>30980.158000000003</v>
      </c>
      <c r="I40" s="107">
        <f t="shared" si="16"/>
        <v>26000</v>
      </c>
      <c r="J40" s="107">
        <f t="shared" si="16"/>
        <v>4980.1580000000004</v>
      </c>
      <c r="K40" s="107">
        <f t="shared" si="16"/>
        <v>30761.111111111113</v>
      </c>
      <c r="L40" s="107">
        <f t="shared" si="16"/>
        <v>30761.111111111113</v>
      </c>
      <c r="M40" s="107">
        <f t="shared" si="16"/>
        <v>26000</v>
      </c>
      <c r="N40" s="107">
        <f t="shared" si="16"/>
        <v>4761.1111111111113</v>
      </c>
      <c r="O40" s="107">
        <f t="shared" si="16"/>
        <v>-219.04688888888973</v>
      </c>
      <c r="P40" s="107">
        <f t="shared" si="16"/>
        <v>0</v>
      </c>
      <c r="Q40" s="107">
        <f t="shared" si="16"/>
        <v>-219.04688888888896</v>
      </c>
      <c r="R40" s="78"/>
      <c r="S40" s="72"/>
    </row>
    <row r="41" spans="1:19" ht="15.75">
      <c r="B41" s="69"/>
      <c r="C41" s="69"/>
      <c r="D41" s="71"/>
      <c r="E41" s="69"/>
      <c r="F41" s="69"/>
      <c r="G41" s="69"/>
      <c r="H41" s="69"/>
      <c r="I41" s="69"/>
      <c r="J41" s="69"/>
      <c r="K41" s="69"/>
      <c r="L41" s="70"/>
      <c r="M41" s="70"/>
      <c r="N41" s="70"/>
      <c r="O41" s="70"/>
      <c r="P41" s="70"/>
      <c r="Q41" s="70"/>
    </row>
    <row r="42" spans="1:19">
      <c r="H42" s="120"/>
      <c r="I42" s="120"/>
      <c r="J42" s="120"/>
    </row>
  </sheetData>
  <autoFilter ref="A10:WVN10">
    <filterColumn colId="10"/>
  </autoFilter>
  <mergeCells count="46">
    <mergeCell ref="R12:R15"/>
    <mergeCell ref="R35:R36"/>
    <mergeCell ref="R37:R39"/>
    <mergeCell ref="A40:F40"/>
    <mergeCell ref="R21:R29"/>
    <mergeCell ref="Z6:AB7"/>
    <mergeCell ref="Z8:Z9"/>
    <mergeCell ref="AA8:AB8"/>
    <mergeCell ref="H8:H9"/>
    <mergeCell ref="I8:J8"/>
    <mergeCell ref="O6:Q7"/>
    <mergeCell ref="O8:O9"/>
    <mergeCell ref="P8:Q8"/>
    <mergeCell ref="H7:J7"/>
    <mergeCell ref="G6:J6"/>
    <mergeCell ref="G7:G9"/>
    <mergeCell ref="K6:N6"/>
    <mergeCell ref="L7:N7"/>
    <mergeCell ref="A2:R2"/>
    <mergeCell ref="E6:E9"/>
    <mergeCell ref="F6:F9"/>
    <mergeCell ref="R6:R9"/>
    <mergeCell ref="M8:N8"/>
    <mergeCell ref="A6:A9"/>
    <mergeCell ref="B6:B9"/>
    <mergeCell ref="L8:L9"/>
    <mergeCell ref="C6:C9"/>
    <mergeCell ref="D6:D9"/>
    <mergeCell ref="A3:R3"/>
    <mergeCell ref="K7:K9"/>
    <mergeCell ref="P5:R5"/>
    <mergeCell ref="EY1:GF1"/>
    <mergeCell ref="GG1:HN1"/>
    <mergeCell ref="HO1:IH1"/>
    <mergeCell ref="S2:AZ2"/>
    <mergeCell ref="BA2:CH2"/>
    <mergeCell ref="CI2:DP2"/>
    <mergeCell ref="DQ2:EX2"/>
    <mergeCell ref="EY2:GF2"/>
    <mergeCell ref="GG2:HN2"/>
    <mergeCell ref="HO2:IH2"/>
    <mergeCell ref="A1:R1"/>
    <mergeCell ref="S1:AZ1"/>
    <mergeCell ref="BA1:CH1"/>
    <mergeCell ref="CI1:DP1"/>
    <mergeCell ref="DQ1:EX1"/>
  </mergeCells>
  <pageMargins left="0.17" right="0.11811023622047245" top="0.18" bottom="0.11811023622047245" header="0.19685039370078741" footer="0.11811023622047245"/>
  <pageSetup paperSize="9" scale="60" orientation="landscape" copies="13" r:id="rId1"/>
  <headerFooter>
    <oddFooter>&amp;CTrang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VQ17"/>
  <sheetViews>
    <sheetView workbookViewId="0">
      <selection sqref="A1:XFD1"/>
    </sheetView>
  </sheetViews>
  <sheetFormatPr defaultColWidth="9.140625" defaultRowHeight="15"/>
  <cols>
    <col min="1" max="1" width="5.5703125" style="8" customWidth="1"/>
    <col min="2" max="2" width="38.5703125" style="7" customWidth="1"/>
    <col min="3" max="3" width="23.5703125" style="7" customWidth="1"/>
    <col min="4" max="4" width="16" style="7" customWidth="1"/>
    <col min="5" max="5" width="11.140625" style="7" customWidth="1"/>
    <col min="6" max="6" width="11" style="7" customWidth="1"/>
    <col min="7" max="8" width="9.5703125" style="7" customWidth="1"/>
    <col min="9" max="9" width="9.42578125" style="9" customWidth="1"/>
    <col min="10" max="10" width="10" style="9" customWidth="1"/>
    <col min="11" max="12" width="9.140625" style="9" customWidth="1"/>
    <col min="13" max="13" width="10.5703125" style="9" customWidth="1"/>
    <col min="14" max="14" width="9.5703125" style="9" customWidth="1"/>
    <col min="15" max="16" width="13.5703125" style="9" hidden="1" customWidth="1"/>
    <col min="17" max="17" width="13.42578125" style="9" hidden="1" customWidth="1"/>
    <col min="18" max="18" width="17.5703125" style="9" customWidth="1"/>
    <col min="19" max="19" width="14.5703125" style="9" hidden="1" customWidth="1"/>
    <col min="20" max="20" width="12.5703125" style="9" hidden="1" customWidth="1"/>
    <col min="21" max="22" width="13.42578125" style="9" hidden="1" customWidth="1"/>
    <col min="23" max="23" width="24.140625" style="9" hidden="1" customWidth="1"/>
    <col min="24" max="24" width="13.5703125" style="9" hidden="1" customWidth="1"/>
    <col min="25" max="25" width="14.140625" style="10" hidden="1" customWidth="1"/>
    <col min="26" max="26" width="14.140625" style="11" hidden="1" customWidth="1"/>
    <col min="27" max="27" width="12.5703125" style="11" hidden="1" customWidth="1"/>
    <col min="28" max="28" width="15.140625" style="7" hidden="1" customWidth="1"/>
    <col min="29" max="29" width="18.140625" style="7" hidden="1" customWidth="1"/>
    <col min="30" max="30" width="15.140625" style="7" hidden="1" customWidth="1"/>
    <col min="31" max="31" width="14.5703125" style="7" hidden="1" customWidth="1"/>
    <col min="32" max="32" width="13.5703125" style="7" hidden="1" customWidth="1"/>
    <col min="33" max="33" width="11.140625" style="7" hidden="1" customWidth="1"/>
    <col min="34" max="38" width="9.140625" style="7" hidden="1" customWidth="1"/>
    <col min="39" max="261" width="9.140625" style="7"/>
    <col min="262" max="262" width="5.5703125" style="7" customWidth="1"/>
    <col min="263" max="263" width="25.5703125" style="7" customWidth="1"/>
    <col min="264" max="265" width="9.140625" style="7" hidden="1" customWidth="1"/>
    <col min="266" max="266" width="7" style="7" customWidth="1"/>
    <col min="267" max="267" width="5.42578125" style="7" customWidth="1"/>
    <col min="268" max="268" width="6.5703125" style="7" customWidth="1"/>
    <col min="269" max="269" width="14.42578125" style="7" customWidth="1"/>
    <col min="270" max="270" width="15.5703125" style="7" customWidth="1"/>
    <col min="271" max="271" width="14.42578125" style="7" customWidth="1"/>
    <col min="272" max="273" width="12.5703125" style="7" customWidth="1"/>
    <col min="274" max="274" width="8.140625" style="7" customWidth="1"/>
    <col min="275" max="275" width="11.5703125" style="7" customWidth="1"/>
    <col min="276" max="276" width="10.42578125" style="7" customWidth="1"/>
    <col min="277" max="277" width="11.140625" style="7" customWidth="1"/>
    <col min="278" max="278" width="12.140625" style="7" customWidth="1"/>
    <col min="279" max="279" width="14.42578125" style="7" customWidth="1"/>
    <col min="280" max="280" width="13.5703125" style="7" customWidth="1"/>
    <col min="281" max="281" width="16" style="7" customWidth="1"/>
    <col min="282" max="282" width="17" style="7" customWidth="1"/>
    <col min="283" max="283" width="12.5703125" style="7" customWidth="1"/>
    <col min="284" max="284" width="15.140625" style="7" customWidth="1"/>
    <col min="285" max="285" width="18.140625" style="7" customWidth="1"/>
    <col min="286" max="287" width="12.42578125" style="7" customWidth="1"/>
    <col min="288" max="288" width="9.140625" style="7" customWidth="1"/>
    <col min="289" max="289" width="11.140625" style="7" customWidth="1"/>
    <col min="290" max="517" width="9.140625" style="7"/>
    <col min="518" max="518" width="5.5703125" style="7" customWidth="1"/>
    <col min="519" max="519" width="25.5703125" style="7" customWidth="1"/>
    <col min="520" max="521" width="9.140625" style="7" hidden="1" customWidth="1"/>
    <col min="522" max="522" width="7" style="7" customWidth="1"/>
    <col min="523" max="523" width="5.42578125" style="7" customWidth="1"/>
    <col min="524" max="524" width="6.5703125" style="7" customWidth="1"/>
    <col min="525" max="525" width="14.42578125" style="7" customWidth="1"/>
    <col min="526" max="526" width="15.5703125" style="7" customWidth="1"/>
    <col min="527" max="527" width="14.42578125" style="7" customWidth="1"/>
    <col min="528" max="529" width="12.5703125" style="7" customWidth="1"/>
    <col min="530" max="530" width="8.140625" style="7" customWidth="1"/>
    <col min="531" max="531" width="11.5703125" style="7" customWidth="1"/>
    <col min="532" max="532" width="10.42578125" style="7" customWidth="1"/>
    <col min="533" max="533" width="11.140625" style="7" customWidth="1"/>
    <col min="534" max="534" width="12.140625" style="7" customWidth="1"/>
    <col min="535" max="535" width="14.42578125" style="7" customWidth="1"/>
    <col min="536" max="536" width="13.5703125" style="7" customWidth="1"/>
    <col min="537" max="537" width="16" style="7" customWidth="1"/>
    <col min="538" max="538" width="17" style="7" customWidth="1"/>
    <col min="539" max="539" width="12.5703125" style="7" customWidth="1"/>
    <col min="540" max="540" width="15.140625" style="7" customWidth="1"/>
    <col min="541" max="541" width="18.140625" style="7" customWidth="1"/>
    <col min="542" max="543" width="12.42578125" style="7" customWidth="1"/>
    <col min="544" max="544" width="9.140625" style="7" customWidth="1"/>
    <col min="545" max="545" width="11.140625" style="7" customWidth="1"/>
    <col min="546" max="773" width="9.140625" style="7"/>
    <col min="774" max="774" width="5.5703125" style="7" customWidth="1"/>
    <col min="775" max="775" width="25.5703125" style="7" customWidth="1"/>
    <col min="776" max="777" width="9.140625" style="7" hidden="1" customWidth="1"/>
    <col min="778" max="778" width="7" style="7" customWidth="1"/>
    <col min="779" max="779" width="5.42578125" style="7" customWidth="1"/>
    <col min="780" max="780" width="6.5703125" style="7" customWidth="1"/>
    <col min="781" max="781" width="14.42578125" style="7" customWidth="1"/>
    <col min="782" max="782" width="15.5703125" style="7" customWidth="1"/>
    <col min="783" max="783" width="14.42578125" style="7" customWidth="1"/>
    <col min="784" max="785" width="12.5703125" style="7" customWidth="1"/>
    <col min="786" max="786" width="8.140625" style="7" customWidth="1"/>
    <col min="787" max="787" width="11.5703125" style="7" customWidth="1"/>
    <col min="788" max="788" width="10.42578125" style="7" customWidth="1"/>
    <col min="789" max="789" width="11.140625" style="7" customWidth="1"/>
    <col min="790" max="790" width="12.140625" style="7" customWidth="1"/>
    <col min="791" max="791" width="14.42578125" style="7" customWidth="1"/>
    <col min="792" max="792" width="13.5703125" style="7" customWidth="1"/>
    <col min="793" max="793" width="16" style="7" customWidth="1"/>
    <col min="794" max="794" width="17" style="7" customWidth="1"/>
    <col min="795" max="795" width="12.5703125" style="7" customWidth="1"/>
    <col min="796" max="796" width="15.140625" style="7" customWidth="1"/>
    <col min="797" max="797" width="18.140625" style="7" customWidth="1"/>
    <col min="798" max="799" width="12.42578125" style="7" customWidth="1"/>
    <col min="800" max="800" width="9.140625" style="7" customWidth="1"/>
    <col min="801" max="801" width="11.140625" style="7" customWidth="1"/>
    <col min="802" max="1029" width="9.140625" style="7"/>
    <col min="1030" max="1030" width="5.5703125" style="7" customWidth="1"/>
    <col min="1031" max="1031" width="25.5703125" style="7" customWidth="1"/>
    <col min="1032" max="1033" width="9.140625" style="7" hidden="1" customWidth="1"/>
    <col min="1034" max="1034" width="7" style="7" customWidth="1"/>
    <col min="1035" max="1035" width="5.42578125" style="7" customWidth="1"/>
    <col min="1036" max="1036" width="6.5703125" style="7" customWidth="1"/>
    <col min="1037" max="1037" width="14.42578125" style="7" customWidth="1"/>
    <col min="1038" max="1038" width="15.5703125" style="7" customWidth="1"/>
    <col min="1039" max="1039" width="14.42578125" style="7" customWidth="1"/>
    <col min="1040" max="1041" width="12.5703125" style="7" customWidth="1"/>
    <col min="1042" max="1042" width="8.140625" style="7" customWidth="1"/>
    <col min="1043" max="1043" width="11.5703125" style="7" customWidth="1"/>
    <col min="1044" max="1044" width="10.42578125" style="7" customWidth="1"/>
    <col min="1045" max="1045" width="11.140625" style="7" customWidth="1"/>
    <col min="1046" max="1046" width="12.140625" style="7" customWidth="1"/>
    <col min="1047" max="1047" width="14.42578125" style="7" customWidth="1"/>
    <col min="1048" max="1048" width="13.5703125" style="7" customWidth="1"/>
    <col min="1049" max="1049" width="16" style="7" customWidth="1"/>
    <col min="1050" max="1050" width="17" style="7" customWidth="1"/>
    <col min="1051" max="1051" width="12.5703125" style="7" customWidth="1"/>
    <col min="1052" max="1052" width="15.140625" style="7" customWidth="1"/>
    <col min="1053" max="1053" width="18.140625" style="7" customWidth="1"/>
    <col min="1054" max="1055" width="12.42578125" style="7" customWidth="1"/>
    <col min="1056" max="1056" width="9.140625" style="7" customWidth="1"/>
    <col min="1057" max="1057" width="11.140625" style="7" customWidth="1"/>
    <col min="1058" max="1285" width="9.140625" style="7"/>
    <col min="1286" max="1286" width="5.5703125" style="7" customWidth="1"/>
    <col min="1287" max="1287" width="25.5703125" style="7" customWidth="1"/>
    <col min="1288" max="1289" width="9.140625" style="7" hidden="1" customWidth="1"/>
    <col min="1290" max="1290" width="7" style="7" customWidth="1"/>
    <col min="1291" max="1291" width="5.42578125" style="7" customWidth="1"/>
    <col min="1292" max="1292" width="6.5703125" style="7" customWidth="1"/>
    <col min="1293" max="1293" width="14.42578125" style="7" customWidth="1"/>
    <col min="1294" max="1294" width="15.5703125" style="7" customWidth="1"/>
    <col min="1295" max="1295" width="14.42578125" style="7" customWidth="1"/>
    <col min="1296" max="1297" width="12.5703125" style="7" customWidth="1"/>
    <col min="1298" max="1298" width="8.140625" style="7" customWidth="1"/>
    <col min="1299" max="1299" width="11.5703125" style="7" customWidth="1"/>
    <col min="1300" max="1300" width="10.42578125" style="7" customWidth="1"/>
    <col min="1301" max="1301" width="11.140625" style="7" customWidth="1"/>
    <col min="1302" max="1302" width="12.140625" style="7" customWidth="1"/>
    <col min="1303" max="1303" width="14.42578125" style="7" customWidth="1"/>
    <col min="1304" max="1304" width="13.5703125" style="7" customWidth="1"/>
    <col min="1305" max="1305" width="16" style="7" customWidth="1"/>
    <col min="1306" max="1306" width="17" style="7" customWidth="1"/>
    <col min="1307" max="1307" width="12.5703125" style="7" customWidth="1"/>
    <col min="1308" max="1308" width="15.140625" style="7" customWidth="1"/>
    <col min="1309" max="1309" width="18.140625" style="7" customWidth="1"/>
    <col min="1310" max="1311" width="12.42578125" style="7" customWidth="1"/>
    <col min="1312" max="1312" width="9.140625" style="7" customWidth="1"/>
    <col min="1313" max="1313" width="11.140625" style="7" customWidth="1"/>
    <col min="1314" max="1541" width="9.140625" style="7"/>
    <col min="1542" max="1542" width="5.5703125" style="7" customWidth="1"/>
    <col min="1543" max="1543" width="25.5703125" style="7" customWidth="1"/>
    <col min="1544" max="1545" width="9.140625" style="7" hidden="1" customWidth="1"/>
    <col min="1546" max="1546" width="7" style="7" customWidth="1"/>
    <col min="1547" max="1547" width="5.42578125" style="7" customWidth="1"/>
    <col min="1548" max="1548" width="6.5703125" style="7" customWidth="1"/>
    <col min="1549" max="1549" width="14.42578125" style="7" customWidth="1"/>
    <col min="1550" max="1550" width="15.5703125" style="7" customWidth="1"/>
    <col min="1551" max="1551" width="14.42578125" style="7" customWidth="1"/>
    <col min="1552" max="1553" width="12.5703125" style="7" customWidth="1"/>
    <col min="1554" max="1554" width="8.140625" style="7" customWidth="1"/>
    <col min="1555" max="1555" width="11.5703125" style="7" customWidth="1"/>
    <col min="1556" max="1556" width="10.42578125" style="7" customWidth="1"/>
    <col min="1557" max="1557" width="11.140625" style="7" customWidth="1"/>
    <col min="1558" max="1558" width="12.140625" style="7" customWidth="1"/>
    <col min="1559" max="1559" width="14.42578125" style="7" customWidth="1"/>
    <col min="1560" max="1560" width="13.5703125" style="7" customWidth="1"/>
    <col min="1561" max="1561" width="16" style="7" customWidth="1"/>
    <col min="1562" max="1562" width="17" style="7" customWidth="1"/>
    <col min="1563" max="1563" width="12.5703125" style="7" customWidth="1"/>
    <col min="1564" max="1564" width="15.140625" style="7" customWidth="1"/>
    <col min="1565" max="1565" width="18.140625" style="7" customWidth="1"/>
    <col min="1566" max="1567" width="12.42578125" style="7" customWidth="1"/>
    <col min="1568" max="1568" width="9.140625" style="7" customWidth="1"/>
    <col min="1569" max="1569" width="11.140625" style="7" customWidth="1"/>
    <col min="1570" max="1797" width="9.140625" style="7"/>
    <col min="1798" max="1798" width="5.5703125" style="7" customWidth="1"/>
    <col min="1799" max="1799" width="25.5703125" style="7" customWidth="1"/>
    <col min="1800" max="1801" width="9.140625" style="7" hidden="1" customWidth="1"/>
    <col min="1802" max="1802" width="7" style="7" customWidth="1"/>
    <col min="1803" max="1803" width="5.42578125" style="7" customWidth="1"/>
    <col min="1804" max="1804" width="6.5703125" style="7" customWidth="1"/>
    <col min="1805" max="1805" width="14.42578125" style="7" customWidth="1"/>
    <col min="1806" max="1806" width="15.5703125" style="7" customWidth="1"/>
    <col min="1807" max="1807" width="14.42578125" style="7" customWidth="1"/>
    <col min="1808" max="1809" width="12.5703125" style="7" customWidth="1"/>
    <col min="1810" max="1810" width="8.140625" style="7" customWidth="1"/>
    <col min="1811" max="1811" width="11.5703125" style="7" customWidth="1"/>
    <col min="1812" max="1812" width="10.42578125" style="7" customWidth="1"/>
    <col min="1813" max="1813" width="11.140625" style="7" customWidth="1"/>
    <col min="1814" max="1814" width="12.140625" style="7" customWidth="1"/>
    <col min="1815" max="1815" width="14.42578125" style="7" customWidth="1"/>
    <col min="1816" max="1816" width="13.5703125" style="7" customWidth="1"/>
    <col min="1817" max="1817" width="16" style="7" customWidth="1"/>
    <col min="1818" max="1818" width="17" style="7" customWidth="1"/>
    <col min="1819" max="1819" width="12.5703125" style="7" customWidth="1"/>
    <col min="1820" max="1820" width="15.140625" style="7" customWidth="1"/>
    <col min="1821" max="1821" width="18.140625" style="7" customWidth="1"/>
    <col min="1822" max="1823" width="12.42578125" style="7" customWidth="1"/>
    <col min="1824" max="1824" width="9.140625" style="7" customWidth="1"/>
    <col min="1825" max="1825" width="11.140625" style="7" customWidth="1"/>
    <col min="1826" max="2053" width="9.140625" style="7"/>
    <col min="2054" max="2054" width="5.5703125" style="7" customWidth="1"/>
    <col min="2055" max="2055" width="25.5703125" style="7" customWidth="1"/>
    <col min="2056" max="2057" width="9.140625" style="7" hidden="1" customWidth="1"/>
    <col min="2058" max="2058" width="7" style="7" customWidth="1"/>
    <col min="2059" max="2059" width="5.42578125" style="7" customWidth="1"/>
    <col min="2060" max="2060" width="6.5703125" style="7" customWidth="1"/>
    <col min="2061" max="2061" width="14.42578125" style="7" customWidth="1"/>
    <col min="2062" max="2062" width="15.5703125" style="7" customWidth="1"/>
    <col min="2063" max="2063" width="14.42578125" style="7" customWidth="1"/>
    <col min="2064" max="2065" width="12.5703125" style="7" customWidth="1"/>
    <col min="2066" max="2066" width="8.140625" style="7" customWidth="1"/>
    <col min="2067" max="2067" width="11.5703125" style="7" customWidth="1"/>
    <col min="2068" max="2068" width="10.42578125" style="7" customWidth="1"/>
    <col min="2069" max="2069" width="11.140625" style="7" customWidth="1"/>
    <col min="2070" max="2070" width="12.140625" style="7" customWidth="1"/>
    <col min="2071" max="2071" width="14.42578125" style="7" customWidth="1"/>
    <col min="2072" max="2072" width="13.5703125" style="7" customWidth="1"/>
    <col min="2073" max="2073" width="16" style="7" customWidth="1"/>
    <col min="2074" max="2074" width="17" style="7" customWidth="1"/>
    <col min="2075" max="2075" width="12.5703125" style="7" customWidth="1"/>
    <col min="2076" max="2076" width="15.140625" style="7" customWidth="1"/>
    <col min="2077" max="2077" width="18.140625" style="7" customWidth="1"/>
    <col min="2078" max="2079" width="12.42578125" style="7" customWidth="1"/>
    <col min="2080" max="2080" width="9.140625" style="7" customWidth="1"/>
    <col min="2081" max="2081" width="11.140625" style="7" customWidth="1"/>
    <col min="2082" max="2309" width="9.140625" style="7"/>
    <col min="2310" max="2310" width="5.5703125" style="7" customWidth="1"/>
    <col min="2311" max="2311" width="25.5703125" style="7" customWidth="1"/>
    <col min="2312" max="2313" width="9.140625" style="7" hidden="1" customWidth="1"/>
    <col min="2314" max="2314" width="7" style="7" customWidth="1"/>
    <col min="2315" max="2315" width="5.42578125" style="7" customWidth="1"/>
    <col min="2316" max="2316" width="6.5703125" style="7" customWidth="1"/>
    <col min="2317" max="2317" width="14.42578125" style="7" customWidth="1"/>
    <col min="2318" max="2318" width="15.5703125" style="7" customWidth="1"/>
    <col min="2319" max="2319" width="14.42578125" style="7" customWidth="1"/>
    <col min="2320" max="2321" width="12.5703125" style="7" customWidth="1"/>
    <col min="2322" max="2322" width="8.140625" style="7" customWidth="1"/>
    <col min="2323" max="2323" width="11.5703125" style="7" customWidth="1"/>
    <col min="2324" max="2324" width="10.42578125" style="7" customWidth="1"/>
    <col min="2325" max="2325" width="11.140625" style="7" customWidth="1"/>
    <col min="2326" max="2326" width="12.140625" style="7" customWidth="1"/>
    <col min="2327" max="2327" width="14.42578125" style="7" customWidth="1"/>
    <col min="2328" max="2328" width="13.5703125" style="7" customWidth="1"/>
    <col min="2329" max="2329" width="16" style="7" customWidth="1"/>
    <col min="2330" max="2330" width="17" style="7" customWidth="1"/>
    <col min="2331" max="2331" width="12.5703125" style="7" customWidth="1"/>
    <col min="2332" max="2332" width="15.140625" style="7" customWidth="1"/>
    <col min="2333" max="2333" width="18.140625" style="7" customWidth="1"/>
    <col min="2334" max="2335" width="12.42578125" style="7" customWidth="1"/>
    <col min="2336" max="2336" width="9.140625" style="7" customWidth="1"/>
    <col min="2337" max="2337" width="11.140625" style="7" customWidth="1"/>
    <col min="2338" max="2565" width="9.140625" style="7"/>
    <col min="2566" max="2566" width="5.5703125" style="7" customWidth="1"/>
    <col min="2567" max="2567" width="25.5703125" style="7" customWidth="1"/>
    <col min="2568" max="2569" width="9.140625" style="7" hidden="1" customWidth="1"/>
    <col min="2570" max="2570" width="7" style="7" customWidth="1"/>
    <col min="2571" max="2571" width="5.42578125" style="7" customWidth="1"/>
    <col min="2572" max="2572" width="6.5703125" style="7" customWidth="1"/>
    <col min="2573" max="2573" width="14.42578125" style="7" customWidth="1"/>
    <col min="2574" max="2574" width="15.5703125" style="7" customWidth="1"/>
    <col min="2575" max="2575" width="14.42578125" style="7" customWidth="1"/>
    <col min="2576" max="2577" width="12.5703125" style="7" customWidth="1"/>
    <col min="2578" max="2578" width="8.140625" style="7" customWidth="1"/>
    <col min="2579" max="2579" width="11.5703125" style="7" customWidth="1"/>
    <col min="2580" max="2580" width="10.42578125" style="7" customWidth="1"/>
    <col min="2581" max="2581" width="11.140625" style="7" customWidth="1"/>
    <col min="2582" max="2582" width="12.140625" style="7" customWidth="1"/>
    <col min="2583" max="2583" width="14.42578125" style="7" customWidth="1"/>
    <col min="2584" max="2584" width="13.5703125" style="7" customWidth="1"/>
    <col min="2585" max="2585" width="16" style="7" customWidth="1"/>
    <col min="2586" max="2586" width="17" style="7" customWidth="1"/>
    <col min="2587" max="2587" width="12.5703125" style="7" customWidth="1"/>
    <col min="2588" max="2588" width="15.140625" style="7" customWidth="1"/>
    <col min="2589" max="2589" width="18.140625" style="7" customWidth="1"/>
    <col min="2590" max="2591" width="12.42578125" style="7" customWidth="1"/>
    <col min="2592" max="2592" width="9.140625" style="7" customWidth="1"/>
    <col min="2593" max="2593" width="11.140625" style="7" customWidth="1"/>
    <col min="2594" max="2821" width="9.140625" style="7"/>
    <col min="2822" max="2822" width="5.5703125" style="7" customWidth="1"/>
    <col min="2823" max="2823" width="25.5703125" style="7" customWidth="1"/>
    <col min="2824" max="2825" width="9.140625" style="7" hidden="1" customWidth="1"/>
    <col min="2826" max="2826" width="7" style="7" customWidth="1"/>
    <col min="2827" max="2827" width="5.42578125" style="7" customWidth="1"/>
    <col min="2828" max="2828" width="6.5703125" style="7" customWidth="1"/>
    <col min="2829" max="2829" width="14.42578125" style="7" customWidth="1"/>
    <col min="2830" max="2830" width="15.5703125" style="7" customWidth="1"/>
    <col min="2831" max="2831" width="14.42578125" style="7" customWidth="1"/>
    <col min="2832" max="2833" width="12.5703125" style="7" customWidth="1"/>
    <col min="2834" max="2834" width="8.140625" style="7" customWidth="1"/>
    <col min="2835" max="2835" width="11.5703125" style="7" customWidth="1"/>
    <col min="2836" max="2836" width="10.42578125" style="7" customWidth="1"/>
    <col min="2837" max="2837" width="11.140625" style="7" customWidth="1"/>
    <col min="2838" max="2838" width="12.140625" style="7" customWidth="1"/>
    <col min="2839" max="2839" width="14.42578125" style="7" customWidth="1"/>
    <col min="2840" max="2840" width="13.5703125" style="7" customWidth="1"/>
    <col min="2841" max="2841" width="16" style="7" customWidth="1"/>
    <col min="2842" max="2842" width="17" style="7" customWidth="1"/>
    <col min="2843" max="2843" width="12.5703125" style="7" customWidth="1"/>
    <col min="2844" max="2844" width="15.140625" style="7" customWidth="1"/>
    <col min="2845" max="2845" width="18.140625" style="7" customWidth="1"/>
    <col min="2846" max="2847" width="12.42578125" style="7" customWidth="1"/>
    <col min="2848" max="2848" width="9.140625" style="7" customWidth="1"/>
    <col min="2849" max="2849" width="11.140625" style="7" customWidth="1"/>
    <col min="2850" max="3077" width="9.140625" style="7"/>
    <col min="3078" max="3078" width="5.5703125" style="7" customWidth="1"/>
    <col min="3079" max="3079" width="25.5703125" style="7" customWidth="1"/>
    <col min="3080" max="3081" width="9.140625" style="7" hidden="1" customWidth="1"/>
    <col min="3082" max="3082" width="7" style="7" customWidth="1"/>
    <col min="3083" max="3083" width="5.42578125" style="7" customWidth="1"/>
    <col min="3084" max="3084" width="6.5703125" style="7" customWidth="1"/>
    <col min="3085" max="3085" width="14.42578125" style="7" customWidth="1"/>
    <col min="3086" max="3086" width="15.5703125" style="7" customWidth="1"/>
    <col min="3087" max="3087" width="14.42578125" style="7" customWidth="1"/>
    <col min="3088" max="3089" width="12.5703125" style="7" customWidth="1"/>
    <col min="3090" max="3090" width="8.140625" style="7" customWidth="1"/>
    <col min="3091" max="3091" width="11.5703125" style="7" customWidth="1"/>
    <col min="3092" max="3092" width="10.42578125" style="7" customWidth="1"/>
    <col min="3093" max="3093" width="11.140625" style="7" customWidth="1"/>
    <col min="3094" max="3094" width="12.140625" style="7" customWidth="1"/>
    <col min="3095" max="3095" width="14.42578125" style="7" customWidth="1"/>
    <col min="3096" max="3096" width="13.5703125" style="7" customWidth="1"/>
    <col min="3097" max="3097" width="16" style="7" customWidth="1"/>
    <col min="3098" max="3098" width="17" style="7" customWidth="1"/>
    <col min="3099" max="3099" width="12.5703125" style="7" customWidth="1"/>
    <col min="3100" max="3100" width="15.140625" style="7" customWidth="1"/>
    <col min="3101" max="3101" width="18.140625" style="7" customWidth="1"/>
    <col min="3102" max="3103" width="12.42578125" style="7" customWidth="1"/>
    <col min="3104" max="3104" width="9.140625" style="7" customWidth="1"/>
    <col min="3105" max="3105" width="11.140625" style="7" customWidth="1"/>
    <col min="3106" max="3333" width="9.140625" style="7"/>
    <col min="3334" max="3334" width="5.5703125" style="7" customWidth="1"/>
    <col min="3335" max="3335" width="25.5703125" style="7" customWidth="1"/>
    <col min="3336" max="3337" width="9.140625" style="7" hidden="1" customWidth="1"/>
    <col min="3338" max="3338" width="7" style="7" customWidth="1"/>
    <col min="3339" max="3339" width="5.42578125" style="7" customWidth="1"/>
    <col min="3340" max="3340" width="6.5703125" style="7" customWidth="1"/>
    <col min="3341" max="3341" width="14.42578125" style="7" customWidth="1"/>
    <col min="3342" max="3342" width="15.5703125" style="7" customWidth="1"/>
    <col min="3343" max="3343" width="14.42578125" style="7" customWidth="1"/>
    <col min="3344" max="3345" width="12.5703125" style="7" customWidth="1"/>
    <col min="3346" max="3346" width="8.140625" style="7" customWidth="1"/>
    <col min="3347" max="3347" width="11.5703125" style="7" customWidth="1"/>
    <col min="3348" max="3348" width="10.42578125" style="7" customWidth="1"/>
    <col min="3349" max="3349" width="11.140625" style="7" customWidth="1"/>
    <col min="3350" max="3350" width="12.140625" style="7" customWidth="1"/>
    <col min="3351" max="3351" width="14.42578125" style="7" customWidth="1"/>
    <col min="3352" max="3352" width="13.5703125" style="7" customWidth="1"/>
    <col min="3353" max="3353" width="16" style="7" customWidth="1"/>
    <col min="3354" max="3354" width="17" style="7" customWidth="1"/>
    <col min="3355" max="3355" width="12.5703125" style="7" customWidth="1"/>
    <col min="3356" max="3356" width="15.140625" style="7" customWidth="1"/>
    <col min="3357" max="3357" width="18.140625" style="7" customWidth="1"/>
    <col min="3358" max="3359" width="12.42578125" style="7" customWidth="1"/>
    <col min="3360" max="3360" width="9.140625" style="7" customWidth="1"/>
    <col min="3361" max="3361" width="11.140625" style="7" customWidth="1"/>
    <col min="3362" max="3589" width="9.140625" style="7"/>
    <col min="3590" max="3590" width="5.5703125" style="7" customWidth="1"/>
    <col min="3591" max="3591" width="25.5703125" style="7" customWidth="1"/>
    <col min="3592" max="3593" width="9.140625" style="7" hidden="1" customWidth="1"/>
    <col min="3594" max="3594" width="7" style="7" customWidth="1"/>
    <col min="3595" max="3595" width="5.42578125" style="7" customWidth="1"/>
    <col min="3596" max="3596" width="6.5703125" style="7" customWidth="1"/>
    <col min="3597" max="3597" width="14.42578125" style="7" customWidth="1"/>
    <col min="3598" max="3598" width="15.5703125" style="7" customWidth="1"/>
    <col min="3599" max="3599" width="14.42578125" style="7" customWidth="1"/>
    <col min="3600" max="3601" width="12.5703125" style="7" customWidth="1"/>
    <col min="3602" max="3602" width="8.140625" style="7" customWidth="1"/>
    <col min="3603" max="3603" width="11.5703125" style="7" customWidth="1"/>
    <col min="3604" max="3604" width="10.42578125" style="7" customWidth="1"/>
    <col min="3605" max="3605" width="11.140625" style="7" customWidth="1"/>
    <col min="3606" max="3606" width="12.140625" style="7" customWidth="1"/>
    <col min="3607" max="3607" width="14.42578125" style="7" customWidth="1"/>
    <col min="3608" max="3608" width="13.5703125" style="7" customWidth="1"/>
    <col min="3609" max="3609" width="16" style="7" customWidth="1"/>
    <col min="3610" max="3610" width="17" style="7" customWidth="1"/>
    <col min="3611" max="3611" width="12.5703125" style="7" customWidth="1"/>
    <col min="3612" max="3612" width="15.140625" style="7" customWidth="1"/>
    <col min="3613" max="3613" width="18.140625" style="7" customWidth="1"/>
    <col min="3614" max="3615" width="12.42578125" style="7" customWidth="1"/>
    <col min="3616" max="3616" width="9.140625" style="7" customWidth="1"/>
    <col min="3617" max="3617" width="11.140625" style="7" customWidth="1"/>
    <col min="3618" max="3845" width="9.140625" style="7"/>
    <col min="3846" max="3846" width="5.5703125" style="7" customWidth="1"/>
    <col min="3847" max="3847" width="25.5703125" style="7" customWidth="1"/>
    <col min="3848" max="3849" width="9.140625" style="7" hidden="1" customWidth="1"/>
    <col min="3850" max="3850" width="7" style="7" customWidth="1"/>
    <col min="3851" max="3851" width="5.42578125" style="7" customWidth="1"/>
    <col min="3852" max="3852" width="6.5703125" style="7" customWidth="1"/>
    <col min="3853" max="3853" width="14.42578125" style="7" customWidth="1"/>
    <col min="3854" max="3854" width="15.5703125" style="7" customWidth="1"/>
    <col min="3855" max="3855" width="14.42578125" style="7" customWidth="1"/>
    <col min="3856" max="3857" width="12.5703125" style="7" customWidth="1"/>
    <col min="3858" max="3858" width="8.140625" style="7" customWidth="1"/>
    <col min="3859" max="3859" width="11.5703125" style="7" customWidth="1"/>
    <col min="3860" max="3860" width="10.42578125" style="7" customWidth="1"/>
    <col min="3861" max="3861" width="11.140625" style="7" customWidth="1"/>
    <col min="3862" max="3862" width="12.140625" style="7" customWidth="1"/>
    <col min="3863" max="3863" width="14.42578125" style="7" customWidth="1"/>
    <col min="3864" max="3864" width="13.5703125" style="7" customWidth="1"/>
    <col min="3865" max="3865" width="16" style="7" customWidth="1"/>
    <col min="3866" max="3866" width="17" style="7" customWidth="1"/>
    <col min="3867" max="3867" width="12.5703125" style="7" customWidth="1"/>
    <col min="3868" max="3868" width="15.140625" style="7" customWidth="1"/>
    <col min="3869" max="3869" width="18.140625" style="7" customWidth="1"/>
    <col min="3870" max="3871" width="12.42578125" style="7" customWidth="1"/>
    <col min="3872" max="3872" width="9.140625" style="7" customWidth="1"/>
    <col min="3873" max="3873" width="11.140625" style="7" customWidth="1"/>
    <col min="3874" max="4101" width="9.140625" style="7"/>
    <col min="4102" max="4102" width="5.5703125" style="7" customWidth="1"/>
    <col min="4103" max="4103" width="25.5703125" style="7" customWidth="1"/>
    <col min="4104" max="4105" width="9.140625" style="7" hidden="1" customWidth="1"/>
    <col min="4106" max="4106" width="7" style="7" customWidth="1"/>
    <col min="4107" max="4107" width="5.42578125" style="7" customWidth="1"/>
    <col min="4108" max="4108" width="6.5703125" style="7" customWidth="1"/>
    <col min="4109" max="4109" width="14.42578125" style="7" customWidth="1"/>
    <col min="4110" max="4110" width="15.5703125" style="7" customWidth="1"/>
    <col min="4111" max="4111" width="14.42578125" style="7" customWidth="1"/>
    <col min="4112" max="4113" width="12.5703125" style="7" customWidth="1"/>
    <col min="4114" max="4114" width="8.140625" style="7" customWidth="1"/>
    <col min="4115" max="4115" width="11.5703125" style="7" customWidth="1"/>
    <col min="4116" max="4116" width="10.42578125" style="7" customWidth="1"/>
    <col min="4117" max="4117" width="11.140625" style="7" customWidth="1"/>
    <col min="4118" max="4118" width="12.140625" style="7" customWidth="1"/>
    <col min="4119" max="4119" width="14.42578125" style="7" customWidth="1"/>
    <col min="4120" max="4120" width="13.5703125" style="7" customWidth="1"/>
    <col min="4121" max="4121" width="16" style="7" customWidth="1"/>
    <col min="4122" max="4122" width="17" style="7" customWidth="1"/>
    <col min="4123" max="4123" width="12.5703125" style="7" customWidth="1"/>
    <col min="4124" max="4124" width="15.140625" style="7" customWidth="1"/>
    <col min="4125" max="4125" width="18.140625" style="7" customWidth="1"/>
    <col min="4126" max="4127" width="12.42578125" style="7" customWidth="1"/>
    <col min="4128" max="4128" width="9.140625" style="7" customWidth="1"/>
    <col min="4129" max="4129" width="11.140625" style="7" customWidth="1"/>
    <col min="4130" max="4357" width="9.140625" style="7"/>
    <col min="4358" max="4358" width="5.5703125" style="7" customWidth="1"/>
    <col min="4359" max="4359" width="25.5703125" style="7" customWidth="1"/>
    <col min="4360" max="4361" width="9.140625" style="7" hidden="1" customWidth="1"/>
    <col min="4362" max="4362" width="7" style="7" customWidth="1"/>
    <col min="4363" max="4363" width="5.42578125" style="7" customWidth="1"/>
    <col min="4364" max="4364" width="6.5703125" style="7" customWidth="1"/>
    <col min="4365" max="4365" width="14.42578125" style="7" customWidth="1"/>
    <col min="4366" max="4366" width="15.5703125" style="7" customWidth="1"/>
    <col min="4367" max="4367" width="14.42578125" style="7" customWidth="1"/>
    <col min="4368" max="4369" width="12.5703125" style="7" customWidth="1"/>
    <col min="4370" max="4370" width="8.140625" style="7" customWidth="1"/>
    <col min="4371" max="4371" width="11.5703125" style="7" customWidth="1"/>
    <col min="4372" max="4372" width="10.42578125" style="7" customWidth="1"/>
    <col min="4373" max="4373" width="11.140625" style="7" customWidth="1"/>
    <col min="4374" max="4374" width="12.140625" style="7" customWidth="1"/>
    <col min="4375" max="4375" width="14.42578125" style="7" customWidth="1"/>
    <col min="4376" max="4376" width="13.5703125" style="7" customWidth="1"/>
    <col min="4377" max="4377" width="16" style="7" customWidth="1"/>
    <col min="4378" max="4378" width="17" style="7" customWidth="1"/>
    <col min="4379" max="4379" width="12.5703125" style="7" customWidth="1"/>
    <col min="4380" max="4380" width="15.140625" style="7" customWidth="1"/>
    <col min="4381" max="4381" width="18.140625" style="7" customWidth="1"/>
    <col min="4382" max="4383" width="12.42578125" style="7" customWidth="1"/>
    <col min="4384" max="4384" width="9.140625" style="7" customWidth="1"/>
    <col min="4385" max="4385" width="11.140625" style="7" customWidth="1"/>
    <col min="4386" max="4613" width="9.140625" style="7"/>
    <col min="4614" max="4614" width="5.5703125" style="7" customWidth="1"/>
    <col min="4615" max="4615" width="25.5703125" style="7" customWidth="1"/>
    <col min="4616" max="4617" width="9.140625" style="7" hidden="1" customWidth="1"/>
    <col min="4618" max="4618" width="7" style="7" customWidth="1"/>
    <col min="4619" max="4619" width="5.42578125" style="7" customWidth="1"/>
    <col min="4620" max="4620" width="6.5703125" style="7" customWidth="1"/>
    <col min="4621" max="4621" width="14.42578125" style="7" customWidth="1"/>
    <col min="4622" max="4622" width="15.5703125" style="7" customWidth="1"/>
    <col min="4623" max="4623" width="14.42578125" style="7" customWidth="1"/>
    <col min="4624" max="4625" width="12.5703125" style="7" customWidth="1"/>
    <col min="4626" max="4626" width="8.140625" style="7" customWidth="1"/>
    <col min="4627" max="4627" width="11.5703125" style="7" customWidth="1"/>
    <col min="4628" max="4628" width="10.42578125" style="7" customWidth="1"/>
    <col min="4629" max="4629" width="11.140625" style="7" customWidth="1"/>
    <col min="4630" max="4630" width="12.140625" style="7" customWidth="1"/>
    <col min="4631" max="4631" width="14.42578125" style="7" customWidth="1"/>
    <col min="4632" max="4632" width="13.5703125" style="7" customWidth="1"/>
    <col min="4633" max="4633" width="16" style="7" customWidth="1"/>
    <col min="4634" max="4634" width="17" style="7" customWidth="1"/>
    <col min="4635" max="4635" width="12.5703125" style="7" customWidth="1"/>
    <col min="4636" max="4636" width="15.140625" style="7" customWidth="1"/>
    <col min="4637" max="4637" width="18.140625" style="7" customWidth="1"/>
    <col min="4638" max="4639" width="12.42578125" style="7" customWidth="1"/>
    <col min="4640" max="4640" width="9.140625" style="7" customWidth="1"/>
    <col min="4641" max="4641" width="11.140625" style="7" customWidth="1"/>
    <col min="4642" max="4869" width="9.140625" style="7"/>
    <col min="4870" max="4870" width="5.5703125" style="7" customWidth="1"/>
    <col min="4871" max="4871" width="25.5703125" style="7" customWidth="1"/>
    <col min="4872" max="4873" width="9.140625" style="7" hidden="1" customWidth="1"/>
    <col min="4874" max="4874" width="7" style="7" customWidth="1"/>
    <col min="4875" max="4875" width="5.42578125" style="7" customWidth="1"/>
    <col min="4876" max="4876" width="6.5703125" style="7" customWidth="1"/>
    <col min="4877" max="4877" width="14.42578125" style="7" customWidth="1"/>
    <col min="4878" max="4878" width="15.5703125" style="7" customWidth="1"/>
    <col min="4879" max="4879" width="14.42578125" style="7" customWidth="1"/>
    <col min="4880" max="4881" width="12.5703125" style="7" customWidth="1"/>
    <col min="4882" max="4882" width="8.140625" style="7" customWidth="1"/>
    <col min="4883" max="4883" width="11.5703125" style="7" customWidth="1"/>
    <col min="4884" max="4884" width="10.42578125" style="7" customWidth="1"/>
    <col min="4885" max="4885" width="11.140625" style="7" customWidth="1"/>
    <col min="4886" max="4886" width="12.140625" style="7" customWidth="1"/>
    <col min="4887" max="4887" width="14.42578125" style="7" customWidth="1"/>
    <col min="4888" max="4888" width="13.5703125" style="7" customWidth="1"/>
    <col min="4889" max="4889" width="16" style="7" customWidth="1"/>
    <col min="4890" max="4890" width="17" style="7" customWidth="1"/>
    <col min="4891" max="4891" width="12.5703125" style="7" customWidth="1"/>
    <col min="4892" max="4892" width="15.140625" style="7" customWidth="1"/>
    <col min="4893" max="4893" width="18.140625" style="7" customWidth="1"/>
    <col min="4894" max="4895" width="12.42578125" style="7" customWidth="1"/>
    <col min="4896" max="4896" width="9.140625" style="7" customWidth="1"/>
    <col min="4897" max="4897" width="11.140625" style="7" customWidth="1"/>
    <col min="4898" max="5125" width="9.140625" style="7"/>
    <col min="5126" max="5126" width="5.5703125" style="7" customWidth="1"/>
    <col min="5127" max="5127" width="25.5703125" style="7" customWidth="1"/>
    <col min="5128" max="5129" width="9.140625" style="7" hidden="1" customWidth="1"/>
    <col min="5130" max="5130" width="7" style="7" customWidth="1"/>
    <col min="5131" max="5131" width="5.42578125" style="7" customWidth="1"/>
    <col min="5132" max="5132" width="6.5703125" style="7" customWidth="1"/>
    <col min="5133" max="5133" width="14.42578125" style="7" customWidth="1"/>
    <col min="5134" max="5134" width="15.5703125" style="7" customWidth="1"/>
    <col min="5135" max="5135" width="14.42578125" style="7" customWidth="1"/>
    <col min="5136" max="5137" width="12.5703125" style="7" customWidth="1"/>
    <col min="5138" max="5138" width="8.140625" style="7" customWidth="1"/>
    <col min="5139" max="5139" width="11.5703125" style="7" customWidth="1"/>
    <col min="5140" max="5140" width="10.42578125" style="7" customWidth="1"/>
    <col min="5141" max="5141" width="11.140625" style="7" customWidth="1"/>
    <col min="5142" max="5142" width="12.140625" style="7" customWidth="1"/>
    <col min="5143" max="5143" width="14.42578125" style="7" customWidth="1"/>
    <col min="5144" max="5144" width="13.5703125" style="7" customWidth="1"/>
    <col min="5145" max="5145" width="16" style="7" customWidth="1"/>
    <col min="5146" max="5146" width="17" style="7" customWidth="1"/>
    <col min="5147" max="5147" width="12.5703125" style="7" customWidth="1"/>
    <col min="5148" max="5148" width="15.140625" style="7" customWidth="1"/>
    <col min="5149" max="5149" width="18.140625" style="7" customWidth="1"/>
    <col min="5150" max="5151" width="12.42578125" style="7" customWidth="1"/>
    <col min="5152" max="5152" width="9.140625" style="7" customWidth="1"/>
    <col min="5153" max="5153" width="11.140625" style="7" customWidth="1"/>
    <col min="5154" max="5381" width="9.140625" style="7"/>
    <col min="5382" max="5382" width="5.5703125" style="7" customWidth="1"/>
    <col min="5383" max="5383" width="25.5703125" style="7" customWidth="1"/>
    <col min="5384" max="5385" width="9.140625" style="7" hidden="1" customWidth="1"/>
    <col min="5386" max="5386" width="7" style="7" customWidth="1"/>
    <col min="5387" max="5387" width="5.42578125" style="7" customWidth="1"/>
    <col min="5388" max="5388" width="6.5703125" style="7" customWidth="1"/>
    <col min="5389" max="5389" width="14.42578125" style="7" customWidth="1"/>
    <col min="5390" max="5390" width="15.5703125" style="7" customWidth="1"/>
    <col min="5391" max="5391" width="14.42578125" style="7" customWidth="1"/>
    <col min="5392" max="5393" width="12.5703125" style="7" customWidth="1"/>
    <col min="5394" max="5394" width="8.140625" style="7" customWidth="1"/>
    <col min="5395" max="5395" width="11.5703125" style="7" customWidth="1"/>
    <col min="5396" max="5396" width="10.42578125" style="7" customWidth="1"/>
    <col min="5397" max="5397" width="11.140625" style="7" customWidth="1"/>
    <col min="5398" max="5398" width="12.140625" style="7" customWidth="1"/>
    <col min="5399" max="5399" width="14.42578125" style="7" customWidth="1"/>
    <col min="5400" max="5400" width="13.5703125" style="7" customWidth="1"/>
    <col min="5401" max="5401" width="16" style="7" customWidth="1"/>
    <col min="5402" max="5402" width="17" style="7" customWidth="1"/>
    <col min="5403" max="5403" width="12.5703125" style="7" customWidth="1"/>
    <col min="5404" max="5404" width="15.140625" style="7" customWidth="1"/>
    <col min="5405" max="5405" width="18.140625" style="7" customWidth="1"/>
    <col min="5406" max="5407" width="12.42578125" style="7" customWidth="1"/>
    <col min="5408" max="5408" width="9.140625" style="7" customWidth="1"/>
    <col min="5409" max="5409" width="11.140625" style="7" customWidth="1"/>
    <col min="5410" max="5637" width="9.140625" style="7"/>
    <col min="5638" max="5638" width="5.5703125" style="7" customWidth="1"/>
    <col min="5639" max="5639" width="25.5703125" style="7" customWidth="1"/>
    <col min="5640" max="5641" width="9.140625" style="7" hidden="1" customWidth="1"/>
    <col min="5642" max="5642" width="7" style="7" customWidth="1"/>
    <col min="5643" max="5643" width="5.42578125" style="7" customWidth="1"/>
    <col min="5644" max="5644" width="6.5703125" style="7" customWidth="1"/>
    <col min="5645" max="5645" width="14.42578125" style="7" customWidth="1"/>
    <col min="5646" max="5646" width="15.5703125" style="7" customWidth="1"/>
    <col min="5647" max="5647" width="14.42578125" style="7" customWidth="1"/>
    <col min="5648" max="5649" width="12.5703125" style="7" customWidth="1"/>
    <col min="5650" max="5650" width="8.140625" style="7" customWidth="1"/>
    <col min="5651" max="5651" width="11.5703125" style="7" customWidth="1"/>
    <col min="5652" max="5652" width="10.42578125" style="7" customWidth="1"/>
    <col min="5653" max="5653" width="11.140625" style="7" customWidth="1"/>
    <col min="5654" max="5654" width="12.140625" style="7" customWidth="1"/>
    <col min="5655" max="5655" width="14.42578125" style="7" customWidth="1"/>
    <col min="5656" max="5656" width="13.5703125" style="7" customWidth="1"/>
    <col min="5657" max="5657" width="16" style="7" customWidth="1"/>
    <col min="5658" max="5658" width="17" style="7" customWidth="1"/>
    <col min="5659" max="5659" width="12.5703125" style="7" customWidth="1"/>
    <col min="5660" max="5660" width="15.140625" style="7" customWidth="1"/>
    <col min="5661" max="5661" width="18.140625" style="7" customWidth="1"/>
    <col min="5662" max="5663" width="12.42578125" style="7" customWidth="1"/>
    <col min="5664" max="5664" width="9.140625" style="7" customWidth="1"/>
    <col min="5665" max="5665" width="11.140625" style="7" customWidth="1"/>
    <col min="5666" max="5893" width="9.140625" style="7"/>
    <col min="5894" max="5894" width="5.5703125" style="7" customWidth="1"/>
    <col min="5895" max="5895" width="25.5703125" style="7" customWidth="1"/>
    <col min="5896" max="5897" width="9.140625" style="7" hidden="1" customWidth="1"/>
    <col min="5898" max="5898" width="7" style="7" customWidth="1"/>
    <col min="5899" max="5899" width="5.42578125" style="7" customWidth="1"/>
    <col min="5900" max="5900" width="6.5703125" style="7" customWidth="1"/>
    <col min="5901" max="5901" width="14.42578125" style="7" customWidth="1"/>
    <col min="5902" max="5902" width="15.5703125" style="7" customWidth="1"/>
    <col min="5903" max="5903" width="14.42578125" style="7" customWidth="1"/>
    <col min="5904" max="5905" width="12.5703125" style="7" customWidth="1"/>
    <col min="5906" max="5906" width="8.140625" style="7" customWidth="1"/>
    <col min="5907" max="5907" width="11.5703125" style="7" customWidth="1"/>
    <col min="5908" max="5908" width="10.42578125" style="7" customWidth="1"/>
    <col min="5909" max="5909" width="11.140625" style="7" customWidth="1"/>
    <col min="5910" max="5910" width="12.140625" style="7" customWidth="1"/>
    <col min="5911" max="5911" width="14.42578125" style="7" customWidth="1"/>
    <col min="5912" max="5912" width="13.5703125" style="7" customWidth="1"/>
    <col min="5913" max="5913" width="16" style="7" customWidth="1"/>
    <col min="5914" max="5914" width="17" style="7" customWidth="1"/>
    <col min="5915" max="5915" width="12.5703125" style="7" customWidth="1"/>
    <col min="5916" max="5916" width="15.140625" style="7" customWidth="1"/>
    <col min="5917" max="5917" width="18.140625" style="7" customWidth="1"/>
    <col min="5918" max="5919" width="12.42578125" style="7" customWidth="1"/>
    <col min="5920" max="5920" width="9.140625" style="7" customWidth="1"/>
    <col min="5921" max="5921" width="11.140625" style="7" customWidth="1"/>
    <col min="5922" max="6149" width="9.140625" style="7"/>
    <col min="6150" max="6150" width="5.5703125" style="7" customWidth="1"/>
    <col min="6151" max="6151" width="25.5703125" style="7" customWidth="1"/>
    <col min="6152" max="6153" width="9.140625" style="7" hidden="1" customWidth="1"/>
    <col min="6154" max="6154" width="7" style="7" customWidth="1"/>
    <col min="6155" max="6155" width="5.42578125" style="7" customWidth="1"/>
    <col min="6156" max="6156" width="6.5703125" style="7" customWidth="1"/>
    <col min="6157" max="6157" width="14.42578125" style="7" customWidth="1"/>
    <col min="6158" max="6158" width="15.5703125" style="7" customWidth="1"/>
    <col min="6159" max="6159" width="14.42578125" style="7" customWidth="1"/>
    <col min="6160" max="6161" width="12.5703125" style="7" customWidth="1"/>
    <col min="6162" max="6162" width="8.140625" style="7" customWidth="1"/>
    <col min="6163" max="6163" width="11.5703125" style="7" customWidth="1"/>
    <col min="6164" max="6164" width="10.42578125" style="7" customWidth="1"/>
    <col min="6165" max="6165" width="11.140625" style="7" customWidth="1"/>
    <col min="6166" max="6166" width="12.140625" style="7" customWidth="1"/>
    <col min="6167" max="6167" width="14.42578125" style="7" customWidth="1"/>
    <col min="6168" max="6168" width="13.5703125" style="7" customWidth="1"/>
    <col min="6169" max="6169" width="16" style="7" customWidth="1"/>
    <col min="6170" max="6170" width="17" style="7" customWidth="1"/>
    <col min="6171" max="6171" width="12.5703125" style="7" customWidth="1"/>
    <col min="6172" max="6172" width="15.140625" style="7" customWidth="1"/>
    <col min="6173" max="6173" width="18.140625" style="7" customWidth="1"/>
    <col min="6174" max="6175" width="12.42578125" style="7" customWidth="1"/>
    <col min="6176" max="6176" width="9.140625" style="7" customWidth="1"/>
    <col min="6177" max="6177" width="11.140625" style="7" customWidth="1"/>
    <col min="6178" max="6405" width="9.140625" style="7"/>
    <col min="6406" max="6406" width="5.5703125" style="7" customWidth="1"/>
    <col min="6407" max="6407" width="25.5703125" style="7" customWidth="1"/>
    <col min="6408" max="6409" width="9.140625" style="7" hidden="1" customWidth="1"/>
    <col min="6410" max="6410" width="7" style="7" customWidth="1"/>
    <col min="6411" max="6411" width="5.42578125" style="7" customWidth="1"/>
    <col min="6412" max="6412" width="6.5703125" style="7" customWidth="1"/>
    <col min="6413" max="6413" width="14.42578125" style="7" customWidth="1"/>
    <col min="6414" max="6414" width="15.5703125" style="7" customWidth="1"/>
    <col min="6415" max="6415" width="14.42578125" style="7" customWidth="1"/>
    <col min="6416" max="6417" width="12.5703125" style="7" customWidth="1"/>
    <col min="6418" max="6418" width="8.140625" style="7" customWidth="1"/>
    <col min="6419" max="6419" width="11.5703125" style="7" customWidth="1"/>
    <col min="6420" max="6420" width="10.42578125" style="7" customWidth="1"/>
    <col min="6421" max="6421" width="11.140625" style="7" customWidth="1"/>
    <col min="6422" max="6422" width="12.140625" style="7" customWidth="1"/>
    <col min="6423" max="6423" width="14.42578125" style="7" customWidth="1"/>
    <col min="6424" max="6424" width="13.5703125" style="7" customWidth="1"/>
    <col min="6425" max="6425" width="16" style="7" customWidth="1"/>
    <col min="6426" max="6426" width="17" style="7" customWidth="1"/>
    <col min="6427" max="6427" width="12.5703125" style="7" customWidth="1"/>
    <col min="6428" max="6428" width="15.140625" style="7" customWidth="1"/>
    <col min="6429" max="6429" width="18.140625" style="7" customWidth="1"/>
    <col min="6430" max="6431" width="12.42578125" style="7" customWidth="1"/>
    <col min="6432" max="6432" width="9.140625" style="7" customWidth="1"/>
    <col min="6433" max="6433" width="11.140625" style="7" customWidth="1"/>
    <col min="6434" max="6661" width="9.140625" style="7"/>
    <col min="6662" max="6662" width="5.5703125" style="7" customWidth="1"/>
    <col min="6663" max="6663" width="25.5703125" style="7" customWidth="1"/>
    <col min="6664" max="6665" width="9.140625" style="7" hidden="1" customWidth="1"/>
    <col min="6666" max="6666" width="7" style="7" customWidth="1"/>
    <col min="6667" max="6667" width="5.42578125" style="7" customWidth="1"/>
    <col min="6668" max="6668" width="6.5703125" style="7" customWidth="1"/>
    <col min="6669" max="6669" width="14.42578125" style="7" customWidth="1"/>
    <col min="6670" max="6670" width="15.5703125" style="7" customWidth="1"/>
    <col min="6671" max="6671" width="14.42578125" style="7" customWidth="1"/>
    <col min="6672" max="6673" width="12.5703125" style="7" customWidth="1"/>
    <col min="6674" max="6674" width="8.140625" style="7" customWidth="1"/>
    <col min="6675" max="6675" width="11.5703125" style="7" customWidth="1"/>
    <col min="6676" max="6676" width="10.42578125" style="7" customWidth="1"/>
    <col min="6677" max="6677" width="11.140625" style="7" customWidth="1"/>
    <col min="6678" max="6678" width="12.140625" style="7" customWidth="1"/>
    <col min="6679" max="6679" width="14.42578125" style="7" customWidth="1"/>
    <col min="6680" max="6680" width="13.5703125" style="7" customWidth="1"/>
    <col min="6681" max="6681" width="16" style="7" customWidth="1"/>
    <col min="6682" max="6682" width="17" style="7" customWidth="1"/>
    <col min="6683" max="6683" width="12.5703125" style="7" customWidth="1"/>
    <col min="6684" max="6684" width="15.140625" style="7" customWidth="1"/>
    <col min="6685" max="6685" width="18.140625" style="7" customWidth="1"/>
    <col min="6686" max="6687" width="12.42578125" style="7" customWidth="1"/>
    <col min="6688" max="6688" width="9.140625" style="7" customWidth="1"/>
    <col min="6689" max="6689" width="11.140625" style="7" customWidth="1"/>
    <col min="6690" max="6917" width="9.140625" style="7"/>
    <col min="6918" max="6918" width="5.5703125" style="7" customWidth="1"/>
    <col min="6919" max="6919" width="25.5703125" style="7" customWidth="1"/>
    <col min="6920" max="6921" width="9.140625" style="7" hidden="1" customWidth="1"/>
    <col min="6922" max="6922" width="7" style="7" customWidth="1"/>
    <col min="6923" max="6923" width="5.42578125" style="7" customWidth="1"/>
    <col min="6924" max="6924" width="6.5703125" style="7" customWidth="1"/>
    <col min="6925" max="6925" width="14.42578125" style="7" customWidth="1"/>
    <col min="6926" max="6926" width="15.5703125" style="7" customWidth="1"/>
    <col min="6927" max="6927" width="14.42578125" style="7" customWidth="1"/>
    <col min="6928" max="6929" width="12.5703125" style="7" customWidth="1"/>
    <col min="6930" max="6930" width="8.140625" style="7" customWidth="1"/>
    <col min="6931" max="6931" width="11.5703125" style="7" customWidth="1"/>
    <col min="6932" max="6932" width="10.42578125" style="7" customWidth="1"/>
    <col min="6933" max="6933" width="11.140625" style="7" customWidth="1"/>
    <col min="6934" max="6934" width="12.140625" style="7" customWidth="1"/>
    <col min="6935" max="6935" width="14.42578125" style="7" customWidth="1"/>
    <col min="6936" max="6936" width="13.5703125" style="7" customWidth="1"/>
    <col min="6937" max="6937" width="16" style="7" customWidth="1"/>
    <col min="6938" max="6938" width="17" style="7" customWidth="1"/>
    <col min="6939" max="6939" width="12.5703125" style="7" customWidth="1"/>
    <col min="6940" max="6940" width="15.140625" style="7" customWidth="1"/>
    <col min="6941" max="6941" width="18.140625" style="7" customWidth="1"/>
    <col min="6942" max="6943" width="12.42578125" style="7" customWidth="1"/>
    <col min="6944" max="6944" width="9.140625" style="7" customWidth="1"/>
    <col min="6945" max="6945" width="11.140625" style="7" customWidth="1"/>
    <col min="6946" max="7173" width="9.140625" style="7"/>
    <col min="7174" max="7174" width="5.5703125" style="7" customWidth="1"/>
    <col min="7175" max="7175" width="25.5703125" style="7" customWidth="1"/>
    <col min="7176" max="7177" width="9.140625" style="7" hidden="1" customWidth="1"/>
    <col min="7178" max="7178" width="7" style="7" customWidth="1"/>
    <col min="7179" max="7179" width="5.42578125" style="7" customWidth="1"/>
    <col min="7180" max="7180" width="6.5703125" style="7" customWidth="1"/>
    <col min="7181" max="7181" width="14.42578125" style="7" customWidth="1"/>
    <col min="7182" max="7182" width="15.5703125" style="7" customWidth="1"/>
    <col min="7183" max="7183" width="14.42578125" style="7" customWidth="1"/>
    <col min="7184" max="7185" width="12.5703125" style="7" customWidth="1"/>
    <col min="7186" max="7186" width="8.140625" style="7" customWidth="1"/>
    <col min="7187" max="7187" width="11.5703125" style="7" customWidth="1"/>
    <col min="7188" max="7188" width="10.42578125" style="7" customWidth="1"/>
    <col min="7189" max="7189" width="11.140625" style="7" customWidth="1"/>
    <col min="7190" max="7190" width="12.140625" style="7" customWidth="1"/>
    <col min="7191" max="7191" width="14.42578125" style="7" customWidth="1"/>
    <col min="7192" max="7192" width="13.5703125" style="7" customWidth="1"/>
    <col min="7193" max="7193" width="16" style="7" customWidth="1"/>
    <col min="7194" max="7194" width="17" style="7" customWidth="1"/>
    <col min="7195" max="7195" width="12.5703125" style="7" customWidth="1"/>
    <col min="7196" max="7196" width="15.140625" style="7" customWidth="1"/>
    <col min="7197" max="7197" width="18.140625" style="7" customWidth="1"/>
    <col min="7198" max="7199" width="12.42578125" style="7" customWidth="1"/>
    <col min="7200" max="7200" width="9.140625" style="7" customWidth="1"/>
    <col min="7201" max="7201" width="11.140625" style="7" customWidth="1"/>
    <col min="7202" max="7429" width="9.140625" style="7"/>
    <col min="7430" max="7430" width="5.5703125" style="7" customWidth="1"/>
    <col min="7431" max="7431" width="25.5703125" style="7" customWidth="1"/>
    <col min="7432" max="7433" width="9.140625" style="7" hidden="1" customWidth="1"/>
    <col min="7434" max="7434" width="7" style="7" customWidth="1"/>
    <col min="7435" max="7435" width="5.42578125" style="7" customWidth="1"/>
    <col min="7436" max="7436" width="6.5703125" style="7" customWidth="1"/>
    <col min="7437" max="7437" width="14.42578125" style="7" customWidth="1"/>
    <col min="7438" max="7438" width="15.5703125" style="7" customWidth="1"/>
    <col min="7439" max="7439" width="14.42578125" style="7" customWidth="1"/>
    <col min="7440" max="7441" width="12.5703125" style="7" customWidth="1"/>
    <col min="7442" max="7442" width="8.140625" style="7" customWidth="1"/>
    <col min="7443" max="7443" width="11.5703125" style="7" customWidth="1"/>
    <col min="7444" max="7444" width="10.42578125" style="7" customWidth="1"/>
    <col min="7445" max="7445" width="11.140625" style="7" customWidth="1"/>
    <col min="7446" max="7446" width="12.140625" style="7" customWidth="1"/>
    <col min="7447" max="7447" width="14.42578125" style="7" customWidth="1"/>
    <col min="7448" max="7448" width="13.5703125" style="7" customWidth="1"/>
    <col min="7449" max="7449" width="16" style="7" customWidth="1"/>
    <col min="7450" max="7450" width="17" style="7" customWidth="1"/>
    <col min="7451" max="7451" width="12.5703125" style="7" customWidth="1"/>
    <col min="7452" max="7452" width="15.140625" style="7" customWidth="1"/>
    <col min="7453" max="7453" width="18.140625" style="7" customWidth="1"/>
    <col min="7454" max="7455" width="12.42578125" style="7" customWidth="1"/>
    <col min="7456" max="7456" width="9.140625" style="7" customWidth="1"/>
    <col min="7457" max="7457" width="11.140625" style="7" customWidth="1"/>
    <col min="7458" max="7685" width="9.140625" style="7"/>
    <col min="7686" max="7686" width="5.5703125" style="7" customWidth="1"/>
    <col min="7687" max="7687" width="25.5703125" style="7" customWidth="1"/>
    <col min="7688" max="7689" width="9.140625" style="7" hidden="1" customWidth="1"/>
    <col min="7690" max="7690" width="7" style="7" customWidth="1"/>
    <col min="7691" max="7691" width="5.42578125" style="7" customWidth="1"/>
    <col min="7692" max="7692" width="6.5703125" style="7" customWidth="1"/>
    <col min="7693" max="7693" width="14.42578125" style="7" customWidth="1"/>
    <col min="7694" max="7694" width="15.5703125" style="7" customWidth="1"/>
    <col min="7695" max="7695" width="14.42578125" style="7" customWidth="1"/>
    <col min="7696" max="7697" width="12.5703125" style="7" customWidth="1"/>
    <col min="7698" max="7698" width="8.140625" style="7" customWidth="1"/>
    <col min="7699" max="7699" width="11.5703125" style="7" customWidth="1"/>
    <col min="7700" max="7700" width="10.42578125" style="7" customWidth="1"/>
    <col min="7701" max="7701" width="11.140625" style="7" customWidth="1"/>
    <col min="7702" max="7702" width="12.140625" style="7" customWidth="1"/>
    <col min="7703" max="7703" width="14.42578125" style="7" customWidth="1"/>
    <col min="7704" max="7704" width="13.5703125" style="7" customWidth="1"/>
    <col min="7705" max="7705" width="16" style="7" customWidth="1"/>
    <col min="7706" max="7706" width="17" style="7" customWidth="1"/>
    <col min="7707" max="7707" width="12.5703125" style="7" customWidth="1"/>
    <col min="7708" max="7708" width="15.140625" style="7" customWidth="1"/>
    <col min="7709" max="7709" width="18.140625" style="7" customWidth="1"/>
    <col min="7710" max="7711" width="12.42578125" style="7" customWidth="1"/>
    <col min="7712" max="7712" width="9.140625" style="7" customWidth="1"/>
    <col min="7713" max="7713" width="11.140625" style="7" customWidth="1"/>
    <col min="7714" max="7941" width="9.140625" style="7"/>
    <col min="7942" max="7942" width="5.5703125" style="7" customWidth="1"/>
    <col min="7943" max="7943" width="25.5703125" style="7" customWidth="1"/>
    <col min="7944" max="7945" width="9.140625" style="7" hidden="1" customWidth="1"/>
    <col min="7946" max="7946" width="7" style="7" customWidth="1"/>
    <col min="7947" max="7947" width="5.42578125" style="7" customWidth="1"/>
    <col min="7948" max="7948" width="6.5703125" style="7" customWidth="1"/>
    <col min="7949" max="7949" width="14.42578125" style="7" customWidth="1"/>
    <col min="7950" max="7950" width="15.5703125" style="7" customWidth="1"/>
    <col min="7951" max="7951" width="14.42578125" style="7" customWidth="1"/>
    <col min="7952" max="7953" width="12.5703125" style="7" customWidth="1"/>
    <col min="7954" max="7954" width="8.140625" style="7" customWidth="1"/>
    <col min="7955" max="7955" width="11.5703125" style="7" customWidth="1"/>
    <col min="7956" max="7956" width="10.42578125" style="7" customWidth="1"/>
    <col min="7957" max="7957" width="11.140625" style="7" customWidth="1"/>
    <col min="7958" max="7958" width="12.140625" style="7" customWidth="1"/>
    <col min="7959" max="7959" width="14.42578125" style="7" customWidth="1"/>
    <col min="7960" max="7960" width="13.5703125" style="7" customWidth="1"/>
    <col min="7961" max="7961" width="16" style="7" customWidth="1"/>
    <col min="7962" max="7962" width="17" style="7" customWidth="1"/>
    <col min="7963" max="7963" width="12.5703125" style="7" customWidth="1"/>
    <col min="7964" max="7964" width="15.140625" style="7" customWidth="1"/>
    <col min="7965" max="7965" width="18.140625" style="7" customWidth="1"/>
    <col min="7966" max="7967" width="12.42578125" style="7" customWidth="1"/>
    <col min="7968" max="7968" width="9.140625" style="7" customWidth="1"/>
    <col min="7969" max="7969" width="11.140625" style="7" customWidth="1"/>
    <col min="7970" max="8197" width="9.140625" style="7"/>
    <col min="8198" max="8198" width="5.5703125" style="7" customWidth="1"/>
    <col min="8199" max="8199" width="25.5703125" style="7" customWidth="1"/>
    <col min="8200" max="8201" width="9.140625" style="7" hidden="1" customWidth="1"/>
    <col min="8202" max="8202" width="7" style="7" customWidth="1"/>
    <col min="8203" max="8203" width="5.42578125" style="7" customWidth="1"/>
    <col min="8204" max="8204" width="6.5703125" style="7" customWidth="1"/>
    <col min="8205" max="8205" width="14.42578125" style="7" customWidth="1"/>
    <col min="8206" max="8206" width="15.5703125" style="7" customWidth="1"/>
    <col min="8207" max="8207" width="14.42578125" style="7" customWidth="1"/>
    <col min="8208" max="8209" width="12.5703125" style="7" customWidth="1"/>
    <col min="8210" max="8210" width="8.140625" style="7" customWidth="1"/>
    <col min="8211" max="8211" width="11.5703125" style="7" customWidth="1"/>
    <col min="8212" max="8212" width="10.42578125" style="7" customWidth="1"/>
    <col min="8213" max="8213" width="11.140625" style="7" customWidth="1"/>
    <col min="8214" max="8214" width="12.140625" style="7" customWidth="1"/>
    <col min="8215" max="8215" width="14.42578125" style="7" customWidth="1"/>
    <col min="8216" max="8216" width="13.5703125" style="7" customWidth="1"/>
    <col min="8217" max="8217" width="16" style="7" customWidth="1"/>
    <col min="8218" max="8218" width="17" style="7" customWidth="1"/>
    <col min="8219" max="8219" width="12.5703125" style="7" customWidth="1"/>
    <col min="8220" max="8220" width="15.140625" style="7" customWidth="1"/>
    <col min="8221" max="8221" width="18.140625" style="7" customWidth="1"/>
    <col min="8222" max="8223" width="12.42578125" style="7" customWidth="1"/>
    <col min="8224" max="8224" width="9.140625" style="7" customWidth="1"/>
    <col min="8225" max="8225" width="11.140625" style="7" customWidth="1"/>
    <col min="8226" max="8453" width="9.140625" style="7"/>
    <col min="8454" max="8454" width="5.5703125" style="7" customWidth="1"/>
    <col min="8455" max="8455" width="25.5703125" style="7" customWidth="1"/>
    <col min="8456" max="8457" width="9.140625" style="7" hidden="1" customWidth="1"/>
    <col min="8458" max="8458" width="7" style="7" customWidth="1"/>
    <col min="8459" max="8459" width="5.42578125" style="7" customWidth="1"/>
    <col min="8460" max="8460" width="6.5703125" style="7" customWidth="1"/>
    <col min="8461" max="8461" width="14.42578125" style="7" customWidth="1"/>
    <col min="8462" max="8462" width="15.5703125" style="7" customWidth="1"/>
    <col min="8463" max="8463" width="14.42578125" style="7" customWidth="1"/>
    <col min="8464" max="8465" width="12.5703125" style="7" customWidth="1"/>
    <col min="8466" max="8466" width="8.140625" style="7" customWidth="1"/>
    <col min="8467" max="8467" width="11.5703125" style="7" customWidth="1"/>
    <col min="8468" max="8468" width="10.42578125" style="7" customWidth="1"/>
    <col min="8469" max="8469" width="11.140625" style="7" customWidth="1"/>
    <col min="8470" max="8470" width="12.140625" style="7" customWidth="1"/>
    <col min="8471" max="8471" width="14.42578125" style="7" customWidth="1"/>
    <col min="8472" max="8472" width="13.5703125" style="7" customWidth="1"/>
    <col min="8473" max="8473" width="16" style="7" customWidth="1"/>
    <col min="8474" max="8474" width="17" style="7" customWidth="1"/>
    <col min="8475" max="8475" width="12.5703125" style="7" customWidth="1"/>
    <col min="8476" max="8476" width="15.140625" style="7" customWidth="1"/>
    <col min="8477" max="8477" width="18.140625" style="7" customWidth="1"/>
    <col min="8478" max="8479" width="12.42578125" style="7" customWidth="1"/>
    <col min="8480" max="8480" width="9.140625" style="7" customWidth="1"/>
    <col min="8481" max="8481" width="11.140625" style="7" customWidth="1"/>
    <col min="8482" max="8709" width="9.140625" style="7"/>
    <col min="8710" max="8710" width="5.5703125" style="7" customWidth="1"/>
    <col min="8711" max="8711" width="25.5703125" style="7" customWidth="1"/>
    <col min="8712" max="8713" width="9.140625" style="7" hidden="1" customWidth="1"/>
    <col min="8714" max="8714" width="7" style="7" customWidth="1"/>
    <col min="8715" max="8715" width="5.42578125" style="7" customWidth="1"/>
    <col min="8716" max="8716" width="6.5703125" style="7" customWidth="1"/>
    <col min="8717" max="8717" width="14.42578125" style="7" customWidth="1"/>
    <col min="8718" max="8718" width="15.5703125" style="7" customWidth="1"/>
    <col min="8719" max="8719" width="14.42578125" style="7" customWidth="1"/>
    <col min="8720" max="8721" width="12.5703125" style="7" customWidth="1"/>
    <col min="8722" max="8722" width="8.140625" style="7" customWidth="1"/>
    <col min="8723" max="8723" width="11.5703125" style="7" customWidth="1"/>
    <col min="8724" max="8724" width="10.42578125" style="7" customWidth="1"/>
    <col min="8725" max="8725" width="11.140625" style="7" customWidth="1"/>
    <col min="8726" max="8726" width="12.140625" style="7" customWidth="1"/>
    <col min="8727" max="8727" width="14.42578125" style="7" customWidth="1"/>
    <col min="8728" max="8728" width="13.5703125" style="7" customWidth="1"/>
    <col min="8729" max="8729" width="16" style="7" customWidth="1"/>
    <col min="8730" max="8730" width="17" style="7" customWidth="1"/>
    <col min="8731" max="8731" width="12.5703125" style="7" customWidth="1"/>
    <col min="8732" max="8732" width="15.140625" style="7" customWidth="1"/>
    <col min="8733" max="8733" width="18.140625" style="7" customWidth="1"/>
    <col min="8734" max="8735" width="12.42578125" style="7" customWidth="1"/>
    <col min="8736" max="8736" width="9.140625" style="7" customWidth="1"/>
    <col min="8737" max="8737" width="11.140625" style="7" customWidth="1"/>
    <col min="8738" max="8965" width="9.140625" style="7"/>
    <col min="8966" max="8966" width="5.5703125" style="7" customWidth="1"/>
    <col min="8967" max="8967" width="25.5703125" style="7" customWidth="1"/>
    <col min="8968" max="8969" width="9.140625" style="7" hidden="1" customWidth="1"/>
    <col min="8970" max="8970" width="7" style="7" customWidth="1"/>
    <col min="8971" max="8971" width="5.42578125" style="7" customWidth="1"/>
    <col min="8972" max="8972" width="6.5703125" style="7" customWidth="1"/>
    <col min="8973" max="8973" width="14.42578125" style="7" customWidth="1"/>
    <col min="8974" max="8974" width="15.5703125" style="7" customWidth="1"/>
    <col min="8975" max="8975" width="14.42578125" style="7" customWidth="1"/>
    <col min="8976" max="8977" width="12.5703125" style="7" customWidth="1"/>
    <col min="8978" max="8978" width="8.140625" style="7" customWidth="1"/>
    <col min="8979" max="8979" width="11.5703125" style="7" customWidth="1"/>
    <col min="8980" max="8980" width="10.42578125" style="7" customWidth="1"/>
    <col min="8981" max="8981" width="11.140625" style="7" customWidth="1"/>
    <col min="8982" max="8982" width="12.140625" style="7" customWidth="1"/>
    <col min="8983" max="8983" width="14.42578125" style="7" customWidth="1"/>
    <col min="8984" max="8984" width="13.5703125" style="7" customWidth="1"/>
    <col min="8985" max="8985" width="16" style="7" customWidth="1"/>
    <col min="8986" max="8986" width="17" style="7" customWidth="1"/>
    <col min="8987" max="8987" width="12.5703125" style="7" customWidth="1"/>
    <col min="8988" max="8988" width="15.140625" style="7" customWidth="1"/>
    <col min="8989" max="8989" width="18.140625" style="7" customWidth="1"/>
    <col min="8990" max="8991" width="12.42578125" style="7" customWidth="1"/>
    <col min="8992" max="8992" width="9.140625" style="7" customWidth="1"/>
    <col min="8993" max="8993" width="11.140625" style="7" customWidth="1"/>
    <col min="8994" max="9221" width="9.140625" style="7"/>
    <col min="9222" max="9222" width="5.5703125" style="7" customWidth="1"/>
    <col min="9223" max="9223" width="25.5703125" style="7" customWidth="1"/>
    <col min="9224" max="9225" width="9.140625" style="7" hidden="1" customWidth="1"/>
    <col min="9226" max="9226" width="7" style="7" customWidth="1"/>
    <col min="9227" max="9227" width="5.42578125" style="7" customWidth="1"/>
    <col min="9228" max="9228" width="6.5703125" style="7" customWidth="1"/>
    <col min="9229" max="9229" width="14.42578125" style="7" customWidth="1"/>
    <col min="9230" max="9230" width="15.5703125" style="7" customWidth="1"/>
    <col min="9231" max="9231" width="14.42578125" style="7" customWidth="1"/>
    <col min="9232" max="9233" width="12.5703125" style="7" customWidth="1"/>
    <col min="9234" max="9234" width="8.140625" style="7" customWidth="1"/>
    <col min="9235" max="9235" width="11.5703125" style="7" customWidth="1"/>
    <col min="9236" max="9236" width="10.42578125" style="7" customWidth="1"/>
    <col min="9237" max="9237" width="11.140625" style="7" customWidth="1"/>
    <col min="9238" max="9238" width="12.140625" style="7" customWidth="1"/>
    <col min="9239" max="9239" width="14.42578125" style="7" customWidth="1"/>
    <col min="9240" max="9240" width="13.5703125" style="7" customWidth="1"/>
    <col min="9241" max="9241" width="16" style="7" customWidth="1"/>
    <col min="9242" max="9242" width="17" style="7" customWidth="1"/>
    <col min="9243" max="9243" width="12.5703125" style="7" customWidth="1"/>
    <col min="9244" max="9244" width="15.140625" style="7" customWidth="1"/>
    <col min="9245" max="9245" width="18.140625" style="7" customWidth="1"/>
    <col min="9246" max="9247" width="12.42578125" style="7" customWidth="1"/>
    <col min="9248" max="9248" width="9.140625" style="7" customWidth="1"/>
    <col min="9249" max="9249" width="11.140625" style="7" customWidth="1"/>
    <col min="9250" max="9477" width="9.140625" style="7"/>
    <col min="9478" max="9478" width="5.5703125" style="7" customWidth="1"/>
    <col min="9479" max="9479" width="25.5703125" style="7" customWidth="1"/>
    <col min="9480" max="9481" width="9.140625" style="7" hidden="1" customWidth="1"/>
    <col min="9482" max="9482" width="7" style="7" customWidth="1"/>
    <col min="9483" max="9483" width="5.42578125" style="7" customWidth="1"/>
    <col min="9484" max="9484" width="6.5703125" style="7" customWidth="1"/>
    <col min="9485" max="9485" width="14.42578125" style="7" customWidth="1"/>
    <col min="9486" max="9486" width="15.5703125" style="7" customWidth="1"/>
    <col min="9487" max="9487" width="14.42578125" style="7" customWidth="1"/>
    <col min="9488" max="9489" width="12.5703125" style="7" customWidth="1"/>
    <col min="9490" max="9490" width="8.140625" style="7" customWidth="1"/>
    <col min="9491" max="9491" width="11.5703125" style="7" customWidth="1"/>
    <col min="9492" max="9492" width="10.42578125" style="7" customWidth="1"/>
    <col min="9493" max="9493" width="11.140625" style="7" customWidth="1"/>
    <col min="9494" max="9494" width="12.140625" style="7" customWidth="1"/>
    <col min="9495" max="9495" width="14.42578125" style="7" customWidth="1"/>
    <col min="9496" max="9496" width="13.5703125" style="7" customWidth="1"/>
    <col min="9497" max="9497" width="16" style="7" customWidth="1"/>
    <col min="9498" max="9498" width="17" style="7" customWidth="1"/>
    <col min="9499" max="9499" width="12.5703125" style="7" customWidth="1"/>
    <col min="9500" max="9500" width="15.140625" style="7" customWidth="1"/>
    <col min="9501" max="9501" width="18.140625" style="7" customWidth="1"/>
    <col min="9502" max="9503" width="12.42578125" style="7" customWidth="1"/>
    <col min="9504" max="9504" width="9.140625" style="7" customWidth="1"/>
    <col min="9505" max="9505" width="11.140625" style="7" customWidth="1"/>
    <col min="9506" max="9733" width="9.140625" style="7"/>
    <col min="9734" max="9734" width="5.5703125" style="7" customWidth="1"/>
    <col min="9735" max="9735" width="25.5703125" style="7" customWidth="1"/>
    <col min="9736" max="9737" width="9.140625" style="7" hidden="1" customWidth="1"/>
    <col min="9738" max="9738" width="7" style="7" customWidth="1"/>
    <col min="9739" max="9739" width="5.42578125" style="7" customWidth="1"/>
    <col min="9740" max="9740" width="6.5703125" style="7" customWidth="1"/>
    <col min="9741" max="9741" width="14.42578125" style="7" customWidth="1"/>
    <col min="9742" max="9742" width="15.5703125" style="7" customWidth="1"/>
    <col min="9743" max="9743" width="14.42578125" style="7" customWidth="1"/>
    <col min="9744" max="9745" width="12.5703125" style="7" customWidth="1"/>
    <col min="9746" max="9746" width="8.140625" style="7" customWidth="1"/>
    <col min="9747" max="9747" width="11.5703125" style="7" customWidth="1"/>
    <col min="9748" max="9748" width="10.42578125" style="7" customWidth="1"/>
    <col min="9749" max="9749" width="11.140625" style="7" customWidth="1"/>
    <col min="9750" max="9750" width="12.140625" style="7" customWidth="1"/>
    <col min="9751" max="9751" width="14.42578125" style="7" customWidth="1"/>
    <col min="9752" max="9752" width="13.5703125" style="7" customWidth="1"/>
    <col min="9753" max="9753" width="16" style="7" customWidth="1"/>
    <col min="9754" max="9754" width="17" style="7" customWidth="1"/>
    <col min="9755" max="9755" width="12.5703125" style="7" customWidth="1"/>
    <col min="9756" max="9756" width="15.140625" style="7" customWidth="1"/>
    <col min="9757" max="9757" width="18.140625" style="7" customWidth="1"/>
    <col min="9758" max="9759" width="12.42578125" style="7" customWidth="1"/>
    <col min="9760" max="9760" width="9.140625" style="7" customWidth="1"/>
    <col min="9761" max="9761" width="11.140625" style="7" customWidth="1"/>
    <col min="9762" max="9989" width="9.140625" style="7"/>
    <col min="9990" max="9990" width="5.5703125" style="7" customWidth="1"/>
    <col min="9991" max="9991" width="25.5703125" style="7" customWidth="1"/>
    <col min="9992" max="9993" width="9.140625" style="7" hidden="1" customWidth="1"/>
    <col min="9994" max="9994" width="7" style="7" customWidth="1"/>
    <col min="9995" max="9995" width="5.42578125" style="7" customWidth="1"/>
    <col min="9996" max="9996" width="6.5703125" style="7" customWidth="1"/>
    <col min="9997" max="9997" width="14.42578125" style="7" customWidth="1"/>
    <col min="9998" max="9998" width="15.5703125" style="7" customWidth="1"/>
    <col min="9999" max="9999" width="14.42578125" style="7" customWidth="1"/>
    <col min="10000" max="10001" width="12.5703125" style="7" customWidth="1"/>
    <col min="10002" max="10002" width="8.140625" style="7" customWidth="1"/>
    <col min="10003" max="10003" width="11.5703125" style="7" customWidth="1"/>
    <col min="10004" max="10004" width="10.42578125" style="7" customWidth="1"/>
    <col min="10005" max="10005" width="11.140625" style="7" customWidth="1"/>
    <col min="10006" max="10006" width="12.140625" style="7" customWidth="1"/>
    <col min="10007" max="10007" width="14.42578125" style="7" customWidth="1"/>
    <col min="10008" max="10008" width="13.5703125" style="7" customWidth="1"/>
    <col min="10009" max="10009" width="16" style="7" customWidth="1"/>
    <col min="10010" max="10010" width="17" style="7" customWidth="1"/>
    <col min="10011" max="10011" width="12.5703125" style="7" customWidth="1"/>
    <col min="10012" max="10012" width="15.140625" style="7" customWidth="1"/>
    <col min="10013" max="10013" width="18.140625" style="7" customWidth="1"/>
    <col min="10014" max="10015" width="12.42578125" style="7" customWidth="1"/>
    <col min="10016" max="10016" width="9.140625" style="7" customWidth="1"/>
    <col min="10017" max="10017" width="11.140625" style="7" customWidth="1"/>
    <col min="10018" max="10245" width="9.140625" style="7"/>
    <col min="10246" max="10246" width="5.5703125" style="7" customWidth="1"/>
    <col min="10247" max="10247" width="25.5703125" style="7" customWidth="1"/>
    <col min="10248" max="10249" width="9.140625" style="7" hidden="1" customWidth="1"/>
    <col min="10250" max="10250" width="7" style="7" customWidth="1"/>
    <col min="10251" max="10251" width="5.42578125" style="7" customWidth="1"/>
    <col min="10252" max="10252" width="6.5703125" style="7" customWidth="1"/>
    <col min="10253" max="10253" width="14.42578125" style="7" customWidth="1"/>
    <col min="10254" max="10254" width="15.5703125" style="7" customWidth="1"/>
    <col min="10255" max="10255" width="14.42578125" style="7" customWidth="1"/>
    <col min="10256" max="10257" width="12.5703125" style="7" customWidth="1"/>
    <col min="10258" max="10258" width="8.140625" style="7" customWidth="1"/>
    <col min="10259" max="10259" width="11.5703125" style="7" customWidth="1"/>
    <col min="10260" max="10260" width="10.42578125" style="7" customWidth="1"/>
    <col min="10261" max="10261" width="11.140625" style="7" customWidth="1"/>
    <col min="10262" max="10262" width="12.140625" style="7" customWidth="1"/>
    <col min="10263" max="10263" width="14.42578125" style="7" customWidth="1"/>
    <col min="10264" max="10264" width="13.5703125" style="7" customWidth="1"/>
    <col min="10265" max="10265" width="16" style="7" customWidth="1"/>
    <col min="10266" max="10266" width="17" style="7" customWidth="1"/>
    <col min="10267" max="10267" width="12.5703125" style="7" customWidth="1"/>
    <col min="10268" max="10268" width="15.140625" style="7" customWidth="1"/>
    <col min="10269" max="10269" width="18.140625" style="7" customWidth="1"/>
    <col min="10270" max="10271" width="12.42578125" style="7" customWidth="1"/>
    <col min="10272" max="10272" width="9.140625" style="7" customWidth="1"/>
    <col min="10273" max="10273" width="11.140625" style="7" customWidth="1"/>
    <col min="10274" max="10501" width="9.140625" style="7"/>
    <col min="10502" max="10502" width="5.5703125" style="7" customWidth="1"/>
    <col min="10503" max="10503" width="25.5703125" style="7" customWidth="1"/>
    <col min="10504" max="10505" width="9.140625" style="7" hidden="1" customWidth="1"/>
    <col min="10506" max="10506" width="7" style="7" customWidth="1"/>
    <col min="10507" max="10507" width="5.42578125" style="7" customWidth="1"/>
    <col min="10508" max="10508" width="6.5703125" style="7" customWidth="1"/>
    <col min="10509" max="10509" width="14.42578125" style="7" customWidth="1"/>
    <col min="10510" max="10510" width="15.5703125" style="7" customWidth="1"/>
    <col min="10511" max="10511" width="14.42578125" style="7" customWidth="1"/>
    <col min="10512" max="10513" width="12.5703125" style="7" customWidth="1"/>
    <col min="10514" max="10514" width="8.140625" style="7" customWidth="1"/>
    <col min="10515" max="10515" width="11.5703125" style="7" customWidth="1"/>
    <col min="10516" max="10516" width="10.42578125" style="7" customWidth="1"/>
    <col min="10517" max="10517" width="11.140625" style="7" customWidth="1"/>
    <col min="10518" max="10518" width="12.140625" style="7" customWidth="1"/>
    <col min="10519" max="10519" width="14.42578125" style="7" customWidth="1"/>
    <col min="10520" max="10520" width="13.5703125" style="7" customWidth="1"/>
    <col min="10521" max="10521" width="16" style="7" customWidth="1"/>
    <col min="10522" max="10522" width="17" style="7" customWidth="1"/>
    <col min="10523" max="10523" width="12.5703125" style="7" customWidth="1"/>
    <col min="10524" max="10524" width="15.140625" style="7" customWidth="1"/>
    <col min="10525" max="10525" width="18.140625" style="7" customWidth="1"/>
    <col min="10526" max="10527" width="12.42578125" style="7" customWidth="1"/>
    <col min="10528" max="10528" width="9.140625" style="7" customWidth="1"/>
    <col min="10529" max="10529" width="11.140625" style="7" customWidth="1"/>
    <col min="10530" max="10757" width="9.140625" style="7"/>
    <col min="10758" max="10758" width="5.5703125" style="7" customWidth="1"/>
    <col min="10759" max="10759" width="25.5703125" style="7" customWidth="1"/>
    <col min="10760" max="10761" width="9.140625" style="7" hidden="1" customWidth="1"/>
    <col min="10762" max="10762" width="7" style="7" customWidth="1"/>
    <col min="10763" max="10763" width="5.42578125" style="7" customWidth="1"/>
    <col min="10764" max="10764" width="6.5703125" style="7" customWidth="1"/>
    <col min="10765" max="10765" width="14.42578125" style="7" customWidth="1"/>
    <col min="10766" max="10766" width="15.5703125" style="7" customWidth="1"/>
    <col min="10767" max="10767" width="14.42578125" style="7" customWidth="1"/>
    <col min="10768" max="10769" width="12.5703125" style="7" customWidth="1"/>
    <col min="10770" max="10770" width="8.140625" style="7" customWidth="1"/>
    <col min="10771" max="10771" width="11.5703125" style="7" customWidth="1"/>
    <col min="10772" max="10772" width="10.42578125" style="7" customWidth="1"/>
    <col min="10773" max="10773" width="11.140625" style="7" customWidth="1"/>
    <col min="10774" max="10774" width="12.140625" style="7" customWidth="1"/>
    <col min="10775" max="10775" width="14.42578125" style="7" customWidth="1"/>
    <col min="10776" max="10776" width="13.5703125" style="7" customWidth="1"/>
    <col min="10777" max="10777" width="16" style="7" customWidth="1"/>
    <col min="10778" max="10778" width="17" style="7" customWidth="1"/>
    <col min="10779" max="10779" width="12.5703125" style="7" customWidth="1"/>
    <col min="10780" max="10780" width="15.140625" style="7" customWidth="1"/>
    <col min="10781" max="10781" width="18.140625" style="7" customWidth="1"/>
    <col min="10782" max="10783" width="12.42578125" style="7" customWidth="1"/>
    <col min="10784" max="10784" width="9.140625" style="7" customWidth="1"/>
    <col min="10785" max="10785" width="11.140625" style="7" customWidth="1"/>
    <col min="10786" max="11013" width="9.140625" style="7"/>
    <col min="11014" max="11014" width="5.5703125" style="7" customWidth="1"/>
    <col min="11015" max="11015" width="25.5703125" style="7" customWidth="1"/>
    <col min="11016" max="11017" width="9.140625" style="7" hidden="1" customWidth="1"/>
    <col min="11018" max="11018" width="7" style="7" customWidth="1"/>
    <col min="11019" max="11019" width="5.42578125" style="7" customWidth="1"/>
    <col min="11020" max="11020" width="6.5703125" style="7" customWidth="1"/>
    <col min="11021" max="11021" width="14.42578125" style="7" customWidth="1"/>
    <col min="11022" max="11022" width="15.5703125" style="7" customWidth="1"/>
    <col min="11023" max="11023" width="14.42578125" style="7" customWidth="1"/>
    <col min="11024" max="11025" width="12.5703125" style="7" customWidth="1"/>
    <col min="11026" max="11026" width="8.140625" style="7" customWidth="1"/>
    <col min="11027" max="11027" width="11.5703125" style="7" customWidth="1"/>
    <col min="11028" max="11028" width="10.42578125" style="7" customWidth="1"/>
    <col min="11029" max="11029" width="11.140625" style="7" customWidth="1"/>
    <col min="11030" max="11030" width="12.140625" style="7" customWidth="1"/>
    <col min="11031" max="11031" width="14.42578125" style="7" customWidth="1"/>
    <col min="11032" max="11032" width="13.5703125" style="7" customWidth="1"/>
    <col min="11033" max="11033" width="16" style="7" customWidth="1"/>
    <col min="11034" max="11034" width="17" style="7" customWidth="1"/>
    <col min="11035" max="11035" width="12.5703125" style="7" customWidth="1"/>
    <col min="11036" max="11036" width="15.140625" style="7" customWidth="1"/>
    <col min="11037" max="11037" width="18.140625" style="7" customWidth="1"/>
    <col min="11038" max="11039" width="12.42578125" style="7" customWidth="1"/>
    <col min="11040" max="11040" width="9.140625" style="7" customWidth="1"/>
    <col min="11041" max="11041" width="11.140625" style="7" customWidth="1"/>
    <col min="11042" max="11269" width="9.140625" style="7"/>
    <col min="11270" max="11270" width="5.5703125" style="7" customWidth="1"/>
    <col min="11271" max="11271" width="25.5703125" style="7" customWidth="1"/>
    <col min="11272" max="11273" width="9.140625" style="7" hidden="1" customWidth="1"/>
    <col min="11274" max="11274" width="7" style="7" customWidth="1"/>
    <col min="11275" max="11275" width="5.42578125" style="7" customWidth="1"/>
    <col min="11276" max="11276" width="6.5703125" style="7" customWidth="1"/>
    <col min="11277" max="11277" width="14.42578125" style="7" customWidth="1"/>
    <col min="11278" max="11278" width="15.5703125" style="7" customWidth="1"/>
    <col min="11279" max="11279" width="14.42578125" style="7" customWidth="1"/>
    <col min="11280" max="11281" width="12.5703125" style="7" customWidth="1"/>
    <col min="11282" max="11282" width="8.140625" style="7" customWidth="1"/>
    <col min="11283" max="11283" width="11.5703125" style="7" customWidth="1"/>
    <col min="11284" max="11284" width="10.42578125" style="7" customWidth="1"/>
    <col min="11285" max="11285" width="11.140625" style="7" customWidth="1"/>
    <col min="11286" max="11286" width="12.140625" style="7" customWidth="1"/>
    <col min="11287" max="11287" width="14.42578125" style="7" customWidth="1"/>
    <col min="11288" max="11288" width="13.5703125" style="7" customWidth="1"/>
    <col min="11289" max="11289" width="16" style="7" customWidth="1"/>
    <col min="11290" max="11290" width="17" style="7" customWidth="1"/>
    <col min="11291" max="11291" width="12.5703125" style="7" customWidth="1"/>
    <col min="11292" max="11292" width="15.140625" style="7" customWidth="1"/>
    <col min="11293" max="11293" width="18.140625" style="7" customWidth="1"/>
    <col min="11294" max="11295" width="12.42578125" style="7" customWidth="1"/>
    <col min="11296" max="11296" width="9.140625" style="7" customWidth="1"/>
    <col min="11297" max="11297" width="11.140625" style="7" customWidth="1"/>
    <col min="11298" max="11525" width="9.140625" style="7"/>
    <col min="11526" max="11526" width="5.5703125" style="7" customWidth="1"/>
    <col min="11527" max="11527" width="25.5703125" style="7" customWidth="1"/>
    <col min="11528" max="11529" width="9.140625" style="7" hidden="1" customWidth="1"/>
    <col min="11530" max="11530" width="7" style="7" customWidth="1"/>
    <col min="11531" max="11531" width="5.42578125" style="7" customWidth="1"/>
    <col min="11532" max="11532" width="6.5703125" style="7" customWidth="1"/>
    <col min="11533" max="11533" width="14.42578125" style="7" customWidth="1"/>
    <col min="11534" max="11534" width="15.5703125" style="7" customWidth="1"/>
    <col min="11535" max="11535" width="14.42578125" style="7" customWidth="1"/>
    <col min="11536" max="11537" width="12.5703125" style="7" customWidth="1"/>
    <col min="11538" max="11538" width="8.140625" style="7" customWidth="1"/>
    <col min="11539" max="11539" width="11.5703125" style="7" customWidth="1"/>
    <col min="11540" max="11540" width="10.42578125" style="7" customWidth="1"/>
    <col min="11541" max="11541" width="11.140625" style="7" customWidth="1"/>
    <col min="11542" max="11542" width="12.140625" style="7" customWidth="1"/>
    <col min="11543" max="11543" width="14.42578125" style="7" customWidth="1"/>
    <col min="11544" max="11544" width="13.5703125" style="7" customWidth="1"/>
    <col min="11545" max="11545" width="16" style="7" customWidth="1"/>
    <col min="11546" max="11546" width="17" style="7" customWidth="1"/>
    <col min="11547" max="11547" width="12.5703125" style="7" customWidth="1"/>
    <col min="11548" max="11548" width="15.140625" style="7" customWidth="1"/>
    <col min="11549" max="11549" width="18.140625" style="7" customWidth="1"/>
    <col min="11550" max="11551" width="12.42578125" style="7" customWidth="1"/>
    <col min="11552" max="11552" width="9.140625" style="7" customWidth="1"/>
    <col min="11553" max="11553" width="11.140625" style="7" customWidth="1"/>
    <col min="11554" max="11781" width="9.140625" style="7"/>
    <col min="11782" max="11782" width="5.5703125" style="7" customWidth="1"/>
    <col min="11783" max="11783" width="25.5703125" style="7" customWidth="1"/>
    <col min="11784" max="11785" width="9.140625" style="7" hidden="1" customWidth="1"/>
    <col min="11786" max="11786" width="7" style="7" customWidth="1"/>
    <col min="11787" max="11787" width="5.42578125" style="7" customWidth="1"/>
    <col min="11788" max="11788" width="6.5703125" style="7" customWidth="1"/>
    <col min="11789" max="11789" width="14.42578125" style="7" customWidth="1"/>
    <col min="11790" max="11790" width="15.5703125" style="7" customWidth="1"/>
    <col min="11791" max="11791" width="14.42578125" style="7" customWidth="1"/>
    <col min="11792" max="11793" width="12.5703125" style="7" customWidth="1"/>
    <col min="11794" max="11794" width="8.140625" style="7" customWidth="1"/>
    <col min="11795" max="11795" width="11.5703125" style="7" customWidth="1"/>
    <col min="11796" max="11796" width="10.42578125" style="7" customWidth="1"/>
    <col min="11797" max="11797" width="11.140625" style="7" customWidth="1"/>
    <col min="11798" max="11798" width="12.140625" style="7" customWidth="1"/>
    <col min="11799" max="11799" width="14.42578125" style="7" customWidth="1"/>
    <col min="11800" max="11800" width="13.5703125" style="7" customWidth="1"/>
    <col min="11801" max="11801" width="16" style="7" customWidth="1"/>
    <col min="11802" max="11802" width="17" style="7" customWidth="1"/>
    <col min="11803" max="11803" width="12.5703125" style="7" customWidth="1"/>
    <col min="11804" max="11804" width="15.140625" style="7" customWidth="1"/>
    <col min="11805" max="11805" width="18.140625" style="7" customWidth="1"/>
    <col min="11806" max="11807" width="12.42578125" style="7" customWidth="1"/>
    <col min="11808" max="11808" width="9.140625" style="7" customWidth="1"/>
    <col min="11809" max="11809" width="11.140625" style="7" customWidth="1"/>
    <col min="11810" max="12037" width="9.140625" style="7"/>
    <col min="12038" max="12038" width="5.5703125" style="7" customWidth="1"/>
    <col min="12039" max="12039" width="25.5703125" style="7" customWidth="1"/>
    <col min="12040" max="12041" width="9.140625" style="7" hidden="1" customWidth="1"/>
    <col min="12042" max="12042" width="7" style="7" customWidth="1"/>
    <col min="12043" max="12043" width="5.42578125" style="7" customWidth="1"/>
    <col min="12044" max="12044" width="6.5703125" style="7" customWidth="1"/>
    <col min="12045" max="12045" width="14.42578125" style="7" customWidth="1"/>
    <col min="12046" max="12046" width="15.5703125" style="7" customWidth="1"/>
    <col min="12047" max="12047" width="14.42578125" style="7" customWidth="1"/>
    <col min="12048" max="12049" width="12.5703125" style="7" customWidth="1"/>
    <col min="12050" max="12050" width="8.140625" style="7" customWidth="1"/>
    <col min="12051" max="12051" width="11.5703125" style="7" customWidth="1"/>
    <col min="12052" max="12052" width="10.42578125" style="7" customWidth="1"/>
    <col min="12053" max="12053" width="11.140625" style="7" customWidth="1"/>
    <col min="12054" max="12054" width="12.140625" style="7" customWidth="1"/>
    <col min="12055" max="12055" width="14.42578125" style="7" customWidth="1"/>
    <col min="12056" max="12056" width="13.5703125" style="7" customWidth="1"/>
    <col min="12057" max="12057" width="16" style="7" customWidth="1"/>
    <col min="12058" max="12058" width="17" style="7" customWidth="1"/>
    <col min="12059" max="12059" width="12.5703125" style="7" customWidth="1"/>
    <col min="12060" max="12060" width="15.140625" style="7" customWidth="1"/>
    <col min="12061" max="12061" width="18.140625" style="7" customWidth="1"/>
    <col min="12062" max="12063" width="12.42578125" style="7" customWidth="1"/>
    <col min="12064" max="12064" width="9.140625" style="7" customWidth="1"/>
    <col min="12065" max="12065" width="11.140625" style="7" customWidth="1"/>
    <col min="12066" max="12293" width="9.140625" style="7"/>
    <col min="12294" max="12294" width="5.5703125" style="7" customWidth="1"/>
    <col min="12295" max="12295" width="25.5703125" style="7" customWidth="1"/>
    <col min="12296" max="12297" width="9.140625" style="7" hidden="1" customWidth="1"/>
    <col min="12298" max="12298" width="7" style="7" customWidth="1"/>
    <col min="12299" max="12299" width="5.42578125" style="7" customWidth="1"/>
    <col min="12300" max="12300" width="6.5703125" style="7" customWidth="1"/>
    <col min="12301" max="12301" width="14.42578125" style="7" customWidth="1"/>
    <col min="12302" max="12302" width="15.5703125" style="7" customWidth="1"/>
    <col min="12303" max="12303" width="14.42578125" style="7" customWidth="1"/>
    <col min="12304" max="12305" width="12.5703125" style="7" customWidth="1"/>
    <col min="12306" max="12306" width="8.140625" style="7" customWidth="1"/>
    <col min="12307" max="12307" width="11.5703125" style="7" customWidth="1"/>
    <col min="12308" max="12308" width="10.42578125" style="7" customWidth="1"/>
    <col min="12309" max="12309" width="11.140625" style="7" customWidth="1"/>
    <col min="12310" max="12310" width="12.140625" style="7" customWidth="1"/>
    <col min="12311" max="12311" width="14.42578125" style="7" customWidth="1"/>
    <col min="12312" max="12312" width="13.5703125" style="7" customWidth="1"/>
    <col min="12313" max="12313" width="16" style="7" customWidth="1"/>
    <col min="12314" max="12314" width="17" style="7" customWidth="1"/>
    <col min="12315" max="12315" width="12.5703125" style="7" customWidth="1"/>
    <col min="12316" max="12316" width="15.140625" style="7" customWidth="1"/>
    <col min="12317" max="12317" width="18.140625" style="7" customWidth="1"/>
    <col min="12318" max="12319" width="12.42578125" style="7" customWidth="1"/>
    <col min="12320" max="12320" width="9.140625" style="7" customWidth="1"/>
    <col min="12321" max="12321" width="11.140625" style="7" customWidth="1"/>
    <col min="12322" max="12549" width="9.140625" style="7"/>
    <col min="12550" max="12550" width="5.5703125" style="7" customWidth="1"/>
    <col min="12551" max="12551" width="25.5703125" style="7" customWidth="1"/>
    <col min="12552" max="12553" width="9.140625" style="7" hidden="1" customWidth="1"/>
    <col min="12554" max="12554" width="7" style="7" customWidth="1"/>
    <col min="12555" max="12555" width="5.42578125" style="7" customWidth="1"/>
    <col min="12556" max="12556" width="6.5703125" style="7" customWidth="1"/>
    <col min="12557" max="12557" width="14.42578125" style="7" customWidth="1"/>
    <col min="12558" max="12558" width="15.5703125" style="7" customWidth="1"/>
    <col min="12559" max="12559" width="14.42578125" style="7" customWidth="1"/>
    <col min="12560" max="12561" width="12.5703125" style="7" customWidth="1"/>
    <col min="12562" max="12562" width="8.140625" style="7" customWidth="1"/>
    <col min="12563" max="12563" width="11.5703125" style="7" customWidth="1"/>
    <col min="12564" max="12564" width="10.42578125" style="7" customWidth="1"/>
    <col min="12565" max="12565" width="11.140625" style="7" customWidth="1"/>
    <col min="12566" max="12566" width="12.140625" style="7" customWidth="1"/>
    <col min="12567" max="12567" width="14.42578125" style="7" customWidth="1"/>
    <col min="12568" max="12568" width="13.5703125" style="7" customWidth="1"/>
    <col min="12569" max="12569" width="16" style="7" customWidth="1"/>
    <col min="12570" max="12570" width="17" style="7" customWidth="1"/>
    <col min="12571" max="12571" width="12.5703125" style="7" customWidth="1"/>
    <col min="12572" max="12572" width="15.140625" style="7" customWidth="1"/>
    <col min="12573" max="12573" width="18.140625" style="7" customWidth="1"/>
    <col min="12574" max="12575" width="12.42578125" style="7" customWidth="1"/>
    <col min="12576" max="12576" width="9.140625" style="7" customWidth="1"/>
    <col min="12577" max="12577" width="11.140625" style="7" customWidth="1"/>
    <col min="12578" max="12805" width="9.140625" style="7"/>
    <col min="12806" max="12806" width="5.5703125" style="7" customWidth="1"/>
    <col min="12807" max="12807" width="25.5703125" style="7" customWidth="1"/>
    <col min="12808" max="12809" width="9.140625" style="7" hidden="1" customWidth="1"/>
    <col min="12810" max="12810" width="7" style="7" customWidth="1"/>
    <col min="12811" max="12811" width="5.42578125" style="7" customWidth="1"/>
    <col min="12812" max="12812" width="6.5703125" style="7" customWidth="1"/>
    <col min="12813" max="12813" width="14.42578125" style="7" customWidth="1"/>
    <col min="12814" max="12814" width="15.5703125" style="7" customWidth="1"/>
    <col min="12815" max="12815" width="14.42578125" style="7" customWidth="1"/>
    <col min="12816" max="12817" width="12.5703125" style="7" customWidth="1"/>
    <col min="12818" max="12818" width="8.140625" style="7" customWidth="1"/>
    <col min="12819" max="12819" width="11.5703125" style="7" customWidth="1"/>
    <col min="12820" max="12820" width="10.42578125" style="7" customWidth="1"/>
    <col min="12821" max="12821" width="11.140625" style="7" customWidth="1"/>
    <col min="12822" max="12822" width="12.140625" style="7" customWidth="1"/>
    <col min="12823" max="12823" width="14.42578125" style="7" customWidth="1"/>
    <col min="12824" max="12824" width="13.5703125" style="7" customWidth="1"/>
    <col min="12825" max="12825" width="16" style="7" customWidth="1"/>
    <col min="12826" max="12826" width="17" style="7" customWidth="1"/>
    <col min="12827" max="12827" width="12.5703125" style="7" customWidth="1"/>
    <col min="12828" max="12828" width="15.140625" style="7" customWidth="1"/>
    <col min="12829" max="12829" width="18.140625" style="7" customWidth="1"/>
    <col min="12830" max="12831" width="12.42578125" style="7" customWidth="1"/>
    <col min="12832" max="12832" width="9.140625" style="7" customWidth="1"/>
    <col min="12833" max="12833" width="11.140625" style="7" customWidth="1"/>
    <col min="12834" max="13061" width="9.140625" style="7"/>
    <col min="13062" max="13062" width="5.5703125" style="7" customWidth="1"/>
    <col min="13063" max="13063" width="25.5703125" style="7" customWidth="1"/>
    <col min="13064" max="13065" width="9.140625" style="7" hidden="1" customWidth="1"/>
    <col min="13066" max="13066" width="7" style="7" customWidth="1"/>
    <col min="13067" max="13067" width="5.42578125" style="7" customWidth="1"/>
    <col min="13068" max="13068" width="6.5703125" style="7" customWidth="1"/>
    <col min="13069" max="13069" width="14.42578125" style="7" customWidth="1"/>
    <col min="13070" max="13070" width="15.5703125" style="7" customWidth="1"/>
    <col min="13071" max="13071" width="14.42578125" style="7" customWidth="1"/>
    <col min="13072" max="13073" width="12.5703125" style="7" customWidth="1"/>
    <col min="13074" max="13074" width="8.140625" style="7" customWidth="1"/>
    <col min="13075" max="13075" width="11.5703125" style="7" customWidth="1"/>
    <col min="13076" max="13076" width="10.42578125" style="7" customWidth="1"/>
    <col min="13077" max="13077" width="11.140625" style="7" customWidth="1"/>
    <col min="13078" max="13078" width="12.140625" style="7" customWidth="1"/>
    <col min="13079" max="13079" width="14.42578125" style="7" customWidth="1"/>
    <col min="13080" max="13080" width="13.5703125" style="7" customWidth="1"/>
    <col min="13081" max="13081" width="16" style="7" customWidth="1"/>
    <col min="13082" max="13082" width="17" style="7" customWidth="1"/>
    <col min="13083" max="13083" width="12.5703125" style="7" customWidth="1"/>
    <col min="13084" max="13084" width="15.140625" style="7" customWidth="1"/>
    <col min="13085" max="13085" width="18.140625" style="7" customWidth="1"/>
    <col min="13086" max="13087" width="12.42578125" style="7" customWidth="1"/>
    <col min="13088" max="13088" width="9.140625" style="7" customWidth="1"/>
    <col min="13089" max="13089" width="11.140625" style="7" customWidth="1"/>
    <col min="13090" max="13317" width="9.140625" style="7"/>
    <col min="13318" max="13318" width="5.5703125" style="7" customWidth="1"/>
    <col min="13319" max="13319" width="25.5703125" style="7" customWidth="1"/>
    <col min="13320" max="13321" width="9.140625" style="7" hidden="1" customWidth="1"/>
    <col min="13322" max="13322" width="7" style="7" customWidth="1"/>
    <col min="13323" max="13323" width="5.42578125" style="7" customWidth="1"/>
    <col min="13324" max="13324" width="6.5703125" style="7" customWidth="1"/>
    <col min="13325" max="13325" width="14.42578125" style="7" customWidth="1"/>
    <col min="13326" max="13326" width="15.5703125" style="7" customWidth="1"/>
    <col min="13327" max="13327" width="14.42578125" style="7" customWidth="1"/>
    <col min="13328" max="13329" width="12.5703125" style="7" customWidth="1"/>
    <col min="13330" max="13330" width="8.140625" style="7" customWidth="1"/>
    <col min="13331" max="13331" width="11.5703125" style="7" customWidth="1"/>
    <col min="13332" max="13332" width="10.42578125" style="7" customWidth="1"/>
    <col min="13333" max="13333" width="11.140625" style="7" customWidth="1"/>
    <col min="13334" max="13334" width="12.140625" style="7" customWidth="1"/>
    <col min="13335" max="13335" width="14.42578125" style="7" customWidth="1"/>
    <col min="13336" max="13336" width="13.5703125" style="7" customWidth="1"/>
    <col min="13337" max="13337" width="16" style="7" customWidth="1"/>
    <col min="13338" max="13338" width="17" style="7" customWidth="1"/>
    <col min="13339" max="13339" width="12.5703125" style="7" customWidth="1"/>
    <col min="13340" max="13340" width="15.140625" style="7" customWidth="1"/>
    <col min="13341" max="13341" width="18.140625" style="7" customWidth="1"/>
    <col min="13342" max="13343" width="12.42578125" style="7" customWidth="1"/>
    <col min="13344" max="13344" width="9.140625" style="7" customWidth="1"/>
    <col min="13345" max="13345" width="11.140625" style="7" customWidth="1"/>
    <col min="13346" max="13573" width="9.140625" style="7"/>
    <col min="13574" max="13574" width="5.5703125" style="7" customWidth="1"/>
    <col min="13575" max="13575" width="25.5703125" style="7" customWidth="1"/>
    <col min="13576" max="13577" width="9.140625" style="7" hidden="1" customWidth="1"/>
    <col min="13578" max="13578" width="7" style="7" customWidth="1"/>
    <col min="13579" max="13579" width="5.42578125" style="7" customWidth="1"/>
    <col min="13580" max="13580" width="6.5703125" style="7" customWidth="1"/>
    <col min="13581" max="13581" width="14.42578125" style="7" customWidth="1"/>
    <col min="13582" max="13582" width="15.5703125" style="7" customWidth="1"/>
    <col min="13583" max="13583" width="14.42578125" style="7" customWidth="1"/>
    <col min="13584" max="13585" width="12.5703125" style="7" customWidth="1"/>
    <col min="13586" max="13586" width="8.140625" style="7" customWidth="1"/>
    <col min="13587" max="13587" width="11.5703125" style="7" customWidth="1"/>
    <col min="13588" max="13588" width="10.42578125" style="7" customWidth="1"/>
    <col min="13589" max="13589" width="11.140625" style="7" customWidth="1"/>
    <col min="13590" max="13590" width="12.140625" style="7" customWidth="1"/>
    <col min="13591" max="13591" width="14.42578125" style="7" customWidth="1"/>
    <col min="13592" max="13592" width="13.5703125" style="7" customWidth="1"/>
    <col min="13593" max="13593" width="16" style="7" customWidth="1"/>
    <col min="13594" max="13594" width="17" style="7" customWidth="1"/>
    <col min="13595" max="13595" width="12.5703125" style="7" customWidth="1"/>
    <col min="13596" max="13596" width="15.140625" style="7" customWidth="1"/>
    <col min="13597" max="13597" width="18.140625" style="7" customWidth="1"/>
    <col min="13598" max="13599" width="12.42578125" style="7" customWidth="1"/>
    <col min="13600" max="13600" width="9.140625" style="7" customWidth="1"/>
    <col min="13601" max="13601" width="11.140625" style="7" customWidth="1"/>
    <col min="13602" max="13829" width="9.140625" style="7"/>
    <col min="13830" max="13830" width="5.5703125" style="7" customWidth="1"/>
    <col min="13831" max="13831" width="25.5703125" style="7" customWidth="1"/>
    <col min="13832" max="13833" width="9.140625" style="7" hidden="1" customWidth="1"/>
    <col min="13834" max="13834" width="7" style="7" customWidth="1"/>
    <col min="13835" max="13835" width="5.42578125" style="7" customWidth="1"/>
    <col min="13836" max="13836" width="6.5703125" style="7" customWidth="1"/>
    <col min="13837" max="13837" width="14.42578125" style="7" customWidth="1"/>
    <col min="13838" max="13838" width="15.5703125" style="7" customWidth="1"/>
    <col min="13839" max="13839" width="14.42578125" style="7" customWidth="1"/>
    <col min="13840" max="13841" width="12.5703125" style="7" customWidth="1"/>
    <col min="13842" max="13842" width="8.140625" style="7" customWidth="1"/>
    <col min="13843" max="13843" width="11.5703125" style="7" customWidth="1"/>
    <col min="13844" max="13844" width="10.42578125" style="7" customWidth="1"/>
    <col min="13845" max="13845" width="11.140625" style="7" customWidth="1"/>
    <col min="13846" max="13846" width="12.140625" style="7" customWidth="1"/>
    <col min="13847" max="13847" width="14.42578125" style="7" customWidth="1"/>
    <col min="13848" max="13848" width="13.5703125" style="7" customWidth="1"/>
    <col min="13849" max="13849" width="16" style="7" customWidth="1"/>
    <col min="13850" max="13850" width="17" style="7" customWidth="1"/>
    <col min="13851" max="13851" width="12.5703125" style="7" customWidth="1"/>
    <col min="13852" max="13852" width="15.140625" style="7" customWidth="1"/>
    <col min="13853" max="13853" width="18.140625" style="7" customWidth="1"/>
    <col min="13854" max="13855" width="12.42578125" style="7" customWidth="1"/>
    <col min="13856" max="13856" width="9.140625" style="7" customWidth="1"/>
    <col min="13857" max="13857" width="11.140625" style="7" customWidth="1"/>
    <col min="13858" max="14085" width="9.140625" style="7"/>
    <col min="14086" max="14086" width="5.5703125" style="7" customWidth="1"/>
    <col min="14087" max="14087" width="25.5703125" style="7" customWidth="1"/>
    <col min="14088" max="14089" width="9.140625" style="7" hidden="1" customWidth="1"/>
    <col min="14090" max="14090" width="7" style="7" customWidth="1"/>
    <col min="14091" max="14091" width="5.42578125" style="7" customWidth="1"/>
    <col min="14092" max="14092" width="6.5703125" style="7" customWidth="1"/>
    <col min="14093" max="14093" width="14.42578125" style="7" customWidth="1"/>
    <col min="14094" max="14094" width="15.5703125" style="7" customWidth="1"/>
    <col min="14095" max="14095" width="14.42578125" style="7" customWidth="1"/>
    <col min="14096" max="14097" width="12.5703125" style="7" customWidth="1"/>
    <col min="14098" max="14098" width="8.140625" style="7" customWidth="1"/>
    <col min="14099" max="14099" width="11.5703125" style="7" customWidth="1"/>
    <col min="14100" max="14100" width="10.42578125" style="7" customWidth="1"/>
    <col min="14101" max="14101" width="11.140625" style="7" customWidth="1"/>
    <col min="14102" max="14102" width="12.140625" style="7" customWidth="1"/>
    <col min="14103" max="14103" width="14.42578125" style="7" customWidth="1"/>
    <col min="14104" max="14104" width="13.5703125" style="7" customWidth="1"/>
    <col min="14105" max="14105" width="16" style="7" customWidth="1"/>
    <col min="14106" max="14106" width="17" style="7" customWidth="1"/>
    <col min="14107" max="14107" width="12.5703125" style="7" customWidth="1"/>
    <col min="14108" max="14108" width="15.140625" style="7" customWidth="1"/>
    <col min="14109" max="14109" width="18.140625" style="7" customWidth="1"/>
    <col min="14110" max="14111" width="12.42578125" style="7" customWidth="1"/>
    <col min="14112" max="14112" width="9.140625" style="7" customWidth="1"/>
    <col min="14113" max="14113" width="11.140625" style="7" customWidth="1"/>
    <col min="14114" max="14341" width="9.140625" style="7"/>
    <col min="14342" max="14342" width="5.5703125" style="7" customWidth="1"/>
    <col min="14343" max="14343" width="25.5703125" style="7" customWidth="1"/>
    <col min="14344" max="14345" width="9.140625" style="7" hidden="1" customWidth="1"/>
    <col min="14346" max="14346" width="7" style="7" customWidth="1"/>
    <col min="14347" max="14347" width="5.42578125" style="7" customWidth="1"/>
    <col min="14348" max="14348" width="6.5703125" style="7" customWidth="1"/>
    <col min="14349" max="14349" width="14.42578125" style="7" customWidth="1"/>
    <col min="14350" max="14350" width="15.5703125" style="7" customWidth="1"/>
    <col min="14351" max="14351" width="14.42578125" style="7" customWidth="1"/>
    <col min="14352" max="14353" width="12.5703125" style="7" customWidth="1"/>
    <col min="14354" max="14354" width="8.140625" style="7" customWidth="1"/>
    <col min="14355" max="14355" width="11.5703125" style="7" customWidth="1"/>
    <col min="14356" max="14356" width="10.42578125" style="7" customWidth="1"/>
    <col min="14357" max="14357" width="11.140625" style="7" customWidth="1"/>
    <col min="14358" max="14358" width="12.140625" style="7" customWidth="1"/>
    <col min="14359" max="14359" width="14.42578125" style="7" customWidth="1"/>
    <col min="14360" max="14360" width="13.5703125" style="7" customWidth="1"/>
    <col min="14361" max="14361" width="16" style="7" customWidth="1"/>
    <col min="14362" max="14362" width="17" style="7" customWidth="1"/>
    <col min="14363" max="14363" width="12.5703125" style="7" customWidth="1"/>
    <col min="14364" max="14364" width="15.140625" style="7" customWidth="1"/>
    <col min="14365" max="14365" width="18.140625" style="7" customWidth="1"/>
    <col min="14366" max="14367" width="12.42578125" style="7" customWidth="1"/>
    <col min="14368" max="14368" width="9.140625" style="7" customWidth="1"/>
    <col min="14369" max="14369" width="11.140625" style="7" customWidth="1"/>
    <col min="14370" max="14597" width="9.140625" style="7"/>
    <col min="14598" max="14598" width="5.5703125" style="7" customWidth="1"/>
    <col min="14599" max="14599" width="25.5703125" style="7" customWidth="1"/>
    <col min="14600" max="14601" width="9.140625" style="7" hidden="1" customWidth="1"/>
    <col min="14602" max="14602" width="7" style="7" customWidth="1"/>
    <col min="14603" max="14603" width="5.42578125" style="7" customWidth="1"/>
    <col min="14604" max="14604" width="6.5703125" style="7" customWidth="1"/>
    <col min="14605" max="14605" width="14.42578125" style="7" customWidth="1"/>
    <col min="14606" max="14606" width="15.5703125" style="7" customWidth="1"/>
    <col min="14607" max="14607" width="14.42578125" style="7" customWidth="1"/>
    <col min="14608" max="14609" width="12.5703125" style="7" customWidth="1"/>
    <col min="14610" max="14610" width="8.140625" style="7" customWidth="1"/>
    <col min="14611" max="14611" width="11.5703125" style="7" customWidth="1"/>
    <col min="14612" max="14612" width="10.42578125" style="7" customWidth="1"/>
    <col min="14613" max="14613" width="11.140625" style="7" customWidth="1"/>
    <col min="14614" max="14614" width="12.140625" style="7" customWidth="1"/>
    <col min="14615" max="14615" width="14.42578125" style="7" customWidth="1"/>
    <col min="14616" max="14616" width="13.5703125" style="7" customWidth="1"/>
    <col min="14617" max="14617" width="16" style="7" customWidth="1"/>
    <col min="14618" max="14618" width="17" style="7" customWidth="1"/>
    <col min="14619" max="14619" width="12.5703125" style="7" customWidth="1"/>
    <col min="14620" max="14620" width="15.140625" style="7" customWidth="1"/>
    <col min="14621" max="14621" width="18.140625" style="7" customWidth="1"/>
    <col min="14622" max="14623" width="12.42578125" style="7" customWidth="1"/>
    <col min="14624" max="14624" width="9.140625" style="7" customWidth="1"/>
    <col min="14625" max="14625" width="11.140625" style="7" customWidth="1"/>
    <col min="14626" max="14853" width="9.140625" style="7"/>
    <col min="14854" max="14854" width="5.5703125" style="7" customWidth="1"/>
    <col min="14855" max="14855" width="25.5703125" style="7" customWidth="1"/>
    <col min="14856" max="14857" width="9.140625" style="7" hidden="1" customWidth="1"/>
    <col min="14858" max="14858" width="7" style="7" customWidth="1"/>
    <col min="14859" max="14859" width="5.42578125" style="7" customWidth="1"/>
    <col min="14860" max="14860" width="6.5703125" style="7" customWidth="1"/>
    <col min="14861" max="14861" width="14.42578125" style="7" customWidth="1"/>
    <col min="14862" max="14862" width="15.5703125" style="7" customWidth="1"/>
    <col min="14863" max="14863" width="14.42578125" style="7" customWidth="1"/>
    <col min="14864" max="14865" width="12.5703125" style="7" customWidth="1"/>
    <col min="14866" max="14866" width="8.140625" style="7" customWidth="1"/>
    <col min="14867" max="14867" width="11.5703125" style="7" customWidth="1"/>
    <col min="14868" max="14868" width="10.42578125" style="7" customWidth="1"/>
    <col min="14869" max="14869" width="11.140625" style="7" customWidth="1"/>
    <col min="14870" max="14870" width="12.140625" style="7" customWidth="1"/>
    <col min="14871" max="14871" width="14.42578125" style="7" customWidth="1"/>
    <col min="14872" max="14872" width="13.5703125" style="7" customWidth="1"/>
    <col min="14873" max="14873" width="16" style="7" customWidth="1"/>
    <col min="14874" max="14874" width="17" style="7" customWidth="1"/>
    <col min="14875" max="14875" width="12.5703125" style="7" customWidth="1"/>
    <col min="14876" max="14876" width="15.140625" style="7" customWidth="1"/>
    <col min="14877" max="14877" width="18.140625" style="7" customWidth="1"/>
    <col min="14878" max="14879" width="12.42578125" style="7" customWidth="1"/>
    <col min="14880" max="14880" width="9.140625" style="7" customWidth="1"/>
    <col min="14881" max="14881" width="11.140625" style="7" customWidth="1"/>
    <col min="14882" max="15109" width="9.140625" style="7"/>
    <col min="15110" max="15110" width="5.5703125" style="7" customWidth="1"/>
    <col min="15111" max="15111" width="25.5703125" style="7" customWidth="1"/>
    <col min="15112" max="15113" width="9.140625" style="7" hidden="1" customWidth="1"/>
    <col min="15114" max="15114" width="7" style="7" customWidth="1"/>
    <col min="15115" max="15115" width="5.42578125" style="7" customWidth="1"/>
    <col min="15116" max="15116" width="6.5703125" style="7" customWidth="1"/>
    <col min="15117" max="15117" width="14.42578125" style="7" customWidth="1"/>
    <col min="15118" max="15118" width="15.5703125" style="7" customWidth="1"/>
    <col min="15119" max="15119" width="14.42578125" style="7" customWidth="1"/>
    <col min="15120" max="15121" width="12.5703125" style="7" customWidth="1"/>
    <col min="15122" max="15122" width="8.140625" style="7" customWidth="1"/>
    <col min="15123" max="15123" width="11.5703125" style="7" customWidth="1"/>
    <col min="15124" max="15124" width="10.42578125" style="7" customWidth="1"/>
    <col min="15125" max="15125" width="11.140625" style="7" customWidth="1"/>
    <col min="15126" max="15126" width="12.140625" style="7" customWidth="1"/>
    <col min="15127" max="15127" width="14.42578125" style="7" customWidth="1"/>
    <col min="15128" max="15128" width="13.5703125" style="7" customWidth="1"/>
    <col min="15129" max="15129" width="16" style="7" customWidth="1"/>
    <col min="15130" max="15130" width="17" style="7" customWidth="1"/>
    <col min="15131" max="15131" width="12.5703125" style="7" customWidth="1"/>
    <col min="15132" max="15132" width="15.140625" style="7" customWidth="1"/>
    <col min="15133" max="15133" width="18.140625" style="7" customWidth="1"/>
    <col min="15134" max="15135" width="12.42578125" style="7" customWidth="1"/>
    <col min="15136" max="15136" width="9.140625" style="7" customWidth="1"/>
    <col min="15137" max="15137" width="11.140625" style="7" customWidth="1"/>
    <col min="15138" max="15365" width="9.140625" style="7"/>
    <col min="15366" max="15366" width="5.5703125" style="7" customWidth="1"/>
    <col min="15367" max="15367" width="25.5703125" style="7" customWidth="1"/>
    <col min="15368" max="15369" width="9.140625" style="7" hidden="1" customWidth="1"/>
    <col min="15370" max="15370" width="7" style="7" customWidth="1"/>
    <col min="15371" max="15371" width="5.42578125" style="7" customWidth="1"/>
    <col min="15372" max="15372" width="6.5703125" style="7" customWidth="1"/>
    <col min="15373" max="15373" width="14.42578125" style="7" customWidth="1"/>
    <col min="15374" max="15374" width="15.5703125" style="7" customWidth="1"/>
    <col min="15375" max="15375" width="14.42578125" style="7" customWidth="1"/>
    <col min="15376" max="15377" width="12.5703125" style="7" customWidth="1"/>
    <col min="15378" max="15378" width="8.140625" style="7" customWidth="1"/>
    <col min="15379" max="15379" width="11.5703125" style="7" customWidth="1"/>
    <col min="15380" max="15380" width="10.42578125" style="7" customWidth="1"/>
    <col min="15381" max="15381" width="11.140625" style="7" customWidth="1"/>
    <col min="15382" max="15382" width="12.140625" style="7" customWidth="1"/>
    <col min="15383" max="15383" width="14.42578125" style="7" customWidth="1"/>
    <col min="15384" max="15384" width="13.5703125" style="7" customWidth="1"/>
    <col min="15385" max="15385" width="16" style="7" customWidth="1"/>
    <col min="15386" max="15386" width="17" style="7" customWidth="1"/>
    <col min="15387" max="15387" width="12.5703125" style="7" customWidth="1"/>
    <col min="15388" max="15388" width="15.140625" style="7" customWidth="1"/>
    <col min="15389" max="15389" width="18.140625" style="7" customWidth="1"/>
    <col min="15390" max="15391" width="12.42578125" style="7" customWidth="1"/>
    <col min="15392" max="15392" width="9.140625" style="7" customWidth="1"/>
    <col min="15393" max="15393" width="11.140625" style="7" customWidth="1"/>
    <col min="15394" max="15621" width="9.140625" style="7"/>
    <col min="15622" max="15622" width="5.5703125" style="7" customWidth="1"/>
    <col min="15623" max="15623" width="25.5703125" style="7" customWidth="1"/>
    <col min="15624" max="15625" width="9.140625" style="7" hidden="1" customWidth="1"/>
    <col min="15626" max="15626" width="7" style="7" customWidth="1"/>
    <col min="15627" max="15627" width="5.42578125" style="7" customWidth="1"/>
    <col min="15628" max="15628" width="6.5703125" style="7" customWidth="1"/>
    <col min="15629" max="15629" width="14.42578125" style="7" customWidth="1"/>
    <col min="15630" max="15630" width="15.5703125" style="7" customWidth="1"/>
    <col min="15631" max="15631" width="14.42578125" style="7" customWidth="1"/>
    <col min="15632" max="15633" width="12.5703125" style="7" customWidth="1"/>
    <col min="15634" max="15634" width="8.140625" style="7" customWidth="1"/>
    <col min="15635" max="15635" width="11.5703125" style="7" customWidth="1"/>
    <col min="15636" max="15636" width="10.42578125" style="7" customWidth="1"/>
    <col min="15637" max="15637" width="11.140625" style="7" customWidth="1"/>
    <col min="15638" max="15638" width="12.140625" style="7" customWidth="1"/>
    <col min="15639" max="15639" width="14.42578125" style="7" customWidth="1"/>
    <col min="15640" max="15640" width="13.5703125" style="7" customWidth="1"/>
    <col min="15641" max="15641" width="16" style="7" customWidth="1"/>
    <col min="15642" max="15642" width="17" style="7" customWidth="1"/>
    <col min="15643" max="15643" width="12.5703125" style="7" customWidth="1"/>
    <col min="15644" max="15644" width="15.140625" style="7" customWidth="1"/>
    <col min="15645" max="15645" width="18.140625" style="7" customWidth="1"/>
    <col min="15646" max="15647" width="12.42578125" style="7" customWidth="1"/>
    <col min="15648" max="15648" width="9.140625" style="7" customWidth="1"/>
    <col min="15649" max="15649" width="11.140625" style="7" customWidth="1"/>
    <col min="15650" max="15877" width="9.140625" style="7"/>
    <col min="15878" max="15878" width="5.5703125" style="7" customWidth="1"/>
    <col min="15879" max="15879" width="25.5703125" style="7" customWidth="1"/>
    <col min="15880" max="15881" width="9.140625" style="7" hidden="1" customWidth="1"/>
    <col min="15882" max="15882" width="7" style="7" customWidth="1"/>
    <col min="15883" max="15883" width="5.42578125" style="7" customWidth="1"/>
    <col min="15884" max="15884" width="6.5703125" style="7" customWidth="1"/>
    <col min="15885" max="15885" width="14.42578125" style="7" customWidth="1"/>
    <col min="15886" max="15886" width="15.5703125" style="7" customWidth="1"/>
    <col min="15887" max="15887" width="14.42578125" style="7" customWidth="1"/>
    <col min="15888" max="15889" width="12.5703125" style="7" customWidth="1"/>
    <col min="15890" max="15890" width="8.140625" style="7" customWidth="1"/>
    <col min="15891" max="15891" width="11.5703125" style="7" customWidth="1"/>
    <col min="15892" max="15892" width="10.42578125" style="7" customWidth="1"/>
    <col min="15893" max="15893" width="11.140625" style="7" customWidth="1"/>
    <col min="15894" max="15894" width="12.140625" style="7" customWidth="1"/>
    <col min="15895" max="15895" width="14.42578125" style="7" customWidth="1"/>
    <col min="15896" max="15896" width="13.5703125" style="7" customWidth="1"/>
    <col min="15897" max="15897" width="16" style="7" customWidth="1"/>
    <col min="15898" max="15898" width="17" style="7" customWidth="1"/>
    <col min="15899" max="15899" width="12.5703125" style="7" customWidth="1"/>
    <col min="15900" max="15900" width="15.140625" style="7" customWidth="1"/>
    <col min="15901" max="15901" width="18.140625" style="7" customWidth="1"/>
    <col min="15902" max="15903" width="12.42578125" style="7" customWidth="1"/>
    <col min="15904" max="15904" width="9.140625" style="7" customWidth="1"/>
    <col min="15905" max="15905" width="11.140625" style="7" customWidth="1"/>
    <col min="15906" max="16133" width="9.140625" style="7"/>
    <col min="16134" max="16134" width="5.5703125" style="7" customWidth="1"/>
    <col min="16135" max="16135" width="25.5703125" style="7" customWidth="1"/>
    <col min="16136" max="16137" width="9.140625" style="7" hidden="1" customWidth="1"/>
    <col min="16138" max="16138" width="7" style="7" customWidth="1"/>
    <col min="16139" max="16139" width="5.42578125" style="7" customWidth="1"/>
    <col min="16140" max="16140" width="6.5703125" style="7" customWidth="1"/>
    <col min="16141" max="16141" width="14.42578125" style="7" customWidth="1"/>
    <col min="16142" max="16142" width="15.5703125" style="7" customWidth="1"/>
    <col min="16143" max="16143" width="14.42578125" style="7" customWidth="1"/>
    <col min="16144" max="16145" width="12.5703125" style="7" customWidth="1"/>
    <col min="16146" max="16146" width="8.140625" style="7" customWidth="1"/>
    <col min="16147" max="16147" width="11.5703125" style="7" customWidth="1"/>
    <col min="16148" max="16148" width="10.42578125" style="7" customWidth="1"/>
    <col min="16149" max="16149" width="11.140625" style="7" customWidth="1"/>
    <col min="16150" max="16150" width="12.140625" style="7" customWidth="1"/>
    <col min="16151" max="16151" width="14.42578125" style="7" customWidth="1"/>
    <col min="16152" max="16152" width="13.5703125" style="7" customWidth="1"/>
    <col min="16153" max="16153" width="16" style="7" customWidth="1"/>
    <col min="16154" max="16154" width="17" style="7" customWidth="1"/>
    <col min="16155" max="16155" width="12.5703125" style="7" customWidth="1"/>
    <col min="16156" max="16156" width="15.140625" style="7" customWidth="1"/>
    <col min="16157" max="16157" width="18.140625" style="7" customWidth="1"/>
    <col min="16158" max="16159" width="12.42578125" style="7" customWidth="1"/>
    <col min="16160" max="16160" width="9.140625" style="7" customWidth="1"/>
    <col min="16161" max="16161" width="11.140625" style="7" customWidth="1"/>
    <col min="16162" max="16384" width="9.140625" style="7"/>
  </cols>
  <sheetData>
    <row r="1" spans="1:126" s="1" customFormat="1" ht="77.849999999999994" customHeight="1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39"/>
      <c r="T1" s="40"/>
      <c r="U1" s="41"/>
    </row>
    <row r="2" spans="1:126" s="1" customFormat="1" ht="16.5" hidden="1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39"/>
      <c r="T2" s="40"/>
      <c r="U2" s="41"/>
    </row>
    <row r="3" spans="1:126" s="1" customFormat="1" ht="16.5">
      <c r="G3" s="178" t="s">
        <v>1</v>
      </c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9"/>
      <c r="T3" s="40"/>
      <c r="U3" s="41"/>
    </row>
    <row r="4" spans="1:126" s="2" customFormat="1" ht="53.1" customHeight="1">
      <c r="A4" s="182" t="s">
        <v>2</v>
      </c>
      <c r="B4" s="182" t="s">
        <v>3</v>
      </c>
      <c r="C4" s="182" t="s">
        <v>4</v>
      </c>
      <c r="D4" s="182" t="s">
        <v>5</v>
      </c>
      <c r="E4" s="182" t="s">
        <v>6</v>
      </c>
      <c r="F4" s="182" t="s">
        <v>7</v>
      </c>
      <c r="G4" s="179" t="s">
        <v>8</v>
      </c>
      <c r="H4" s="180"/>
      <c r="I4" s="180"/>
      <c r="J4" s="181"/>
      <c r="K4" s="179" t="s">
        <v>9</v>
      </c>
      <c r="L4" s="180"/>
      <c r="M4" s="180"/>
      <c r="N4" s="181"/>
      <c r="O4" s="182" t="s">
        <v>10</v>
      </c>
      <c r="P4" s="182"/>
      <c r="Q4" s="182"/>
      <c r="R4" s="189" t="s">
        <v>11</v>
      </c>
      <c r="S4" s="192" t="s">
        <v>12</v>
      </c>
      <c r="T4" s="193" t="s">
        <v>13</v>
      </c>
      <c r="U4" s="194" t="s">
        <v>14</v>
      </c>
      <c r="V4" s="42" t="e">
        <f>G9+#REF!</f>
        <v>#REF!</v>
      </c>
    </row>
    <row r="5" spans="1:126" s="2" customFormat="1" ht="26.85" customHeight="1">
      <c r="A5" s="182"/>
      <c r="B5" s="182"/>
      <c r="C5" s="182"/>
      <c r="D5" s="182"/>
      <c r="E5" s="182"/>
      <c r="F5" s="182"/>
      <c r="G5" s="182" t="s">
        <v>15</v>
      </c>
      <c r="H5" s="183" t="s">
        <v>16</v>
      </c>
      <c r="I5" s="184"/>
      <c r="J5" s="185"/>
      <c r="K5" s="182" t="s">
        <v>15</v>
      </c>
      <c r="L5" s="183" t="s">
        <v>16</v>
      </c>
      <c r="M5" s="184"/>
      <c r="N5" s="185"/>
      <c r="O5" s="182" t="s">
        <v>15</v>
      </c>
      <c r="P5" s="186" t="s">
        <v>16</v>
      </c>
      <c r="Q5" s="186"/>
      <c r="R5" s="191"/>
      <c r="S5" s="192"/>
      <c r="T5" s="193"/>
      <c r="U5" s="194"/>
    </row>
    <row r="6" spans="1:126" s="2" customFormat="1" ht="66.75" customHeight="1">
      <c r="A6" s="182"/>
      <c r="B6" s="182"/>
      <c r="C6" s="182"/>
      <c r="D6" s="182"/>
      <c r="E6" s="182"/>
      <c r="F6" s="182"/>
      <c r="G6" s="182"/>
      <c r="H6" s="189" t="s">
        <v>17</v>
      </c>
      <c r="I6" s="182" t="s">
        <v>18</v>
      </c>
      <c r="J6" s="182" t="s">
        <v>19</v>
      </c>
      <c r="K6" s="182"/>
      <c r="L6" s="189" t="s">
        <v>17</v>
      </c>
      <c r="M6" s="182" t="s">
        <v>18</v>
      </c>
      <c r="N6" s="182" t="s">
        <v>19</v>
      </c>
      <c r="O6" s="182"/>
      <c r="P6" s="182" t="s">
        <v>17</v>
      </c>
      <c r="Q6" s="182" t="s">
        <v>20</v>
      </c>
      <c r="R6" s="191"/>
      <c r="S6" s="192"/>
      <c r="T6" s="193"/>
      <c r="U6" s="194"/>
    </row>
    <row r="7" spans="1:126" s="2" customFormat="1" ht="51.75" customHeight="1">
      <c r="A7" s="182"/>
      <c r="B7" s="182"/>
      <c r="C7" s="182"/>
      <c r="D7" s="182"/>
      <c r="E7" s="182"/>
      <c r="F7" s="182"/>
      <c r="G7" s="182"/>
      <c r="H7" s="190"/>
      <c r="I7" s="182"/>
      <c r="J7" s="182"/>
      <c r="K7" s="182"/>
      <c r="L7" s="190"/>
      <c r="M7" s="182"/>
      <c r="N7" s="182"/>
      <c r="O7" s="182"/>
      <c r="P7" s="182"/>
      <c r="Q7" s="182"/>
      <c r="R7" s="190"/>
      <c r="S7" s="192"/>
      <c r="T7" s="193"/>
      <c r="U7" s="43"/>
    </row>
    <row r="8" spans="1:126" s="3" customFormat="1" ht="15.75">
      <c r="A8" s="13" t="s">
        <v>21</v>
      </c>
      <c r="B8" s="13" t="s">
        <v>22</v>
      </c>
      <c r="C8" s="13" t="s">
        <v>23</v>
      </c>
      <c r="D8" s="13" t="s">
        <v>24</v>
      </c>
      <c r="E8" s="13" t="s">
        <v>25</v>
      </c>
      <c r="F8" s="13" t="s">
        <v>26</v>
      </c>
      <c r="G8" s="66" t="s">
        <v>27</v>
      </c>
      <c r="H8" s="13"/>
      <c r="I8" s="13">
        <v>2</v>
      </c>
      <c r="J8" s="13">
        <v>3</v>
      </c>
      <c r="K8" s="66" t="s">
        <v>28</v>
      </c>
      <c r="L8" s="13"/>
      <c r="M8" s="13">
        <v>5</v>
      </c>
      <c r="N8" s="13">
        <v>6</v>
      </c>
      <c r="O8" s="66" t="s">
        <v>28</v>
      </c>
      <c r="P8" s="13">
        <v>5</v>
      </c>
      <c r="Q8" s="13">
        <v>6</v>
      </c>
      <c r="R8" s="13">
        <v>7</v>
      </c>
      <c r="S8" s="44"/>
      <c r="T8" s="45"/>
      <c r="U8" s="46"/>
    </row>
    <row r="9" spans="1:126" s="4" customFormat="1" ht="12.75">
      <c r="A9" s="187" t="s">
        <v>29</v>
      </c>
      <c r="B9" s="187"/>
      <c r="C9" s="14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5" t="e">
        <f>SUM(O10:O10)/2</f>
        <v>#REF!</v>
      </c>
      <c r="P9" s="15" t="e">
        <f>SUM(P10:P10)/2</f>
        <v>#REF!</v>
      </c>
      <c r="Q9" s="15" t="e">
        <f>SUM(Q10:Q10)/2</f>
        <v>#REF!</v>
      </c>
      <c r="R9" s="47"/>
      <c r="S9" s="48"/>
      <c r="T9" s="49"/>
      <c r="U9" s="50">
        <v>38448.959999999999</v>
      </c>
      <c r="V9" s="51" t="b">
        <f>U9=G9</f>
        <v>0</v>
      </c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</row>
    <row r="10" spans="1:126" s="5" customFormat="1" ht="12.75">
      <c r="A10" s="188" t="s">
        <v>30</v>
      </c>
      <c r="B10" s="188"/>
      <c r="C10" s="188"/>
      <c r="D10" s="188"/>
      <c r="E10" s="188"/>
      <c r="F10" s="188"/>
      <c r="G10" s="16">
        <f>SUM(G11:G17)</f>
        <v>12050</v>
      </c>
      <c r="H10" s="16">
        <f t="shared" ref="H10:N10" si="0">SUM(H11:H17)</f>
        <v>0</v>
      </c>
      <c r="I10" s="16">
        <f t="shared" si="0"/>
        <v>10845</v>
      </c>
      <c r="J10" s="16">
        <f t="shared" si="0"/>
        <v>1205</v>
      </c>
      <c r="K10" s="16">
        <f t="shared" si="0"/>
        <v>12050</v>
      </c>
      <c r="L10" s="16">
        <f t="shared" si="0"/>
        <v>0</v>
      </c>
      <c r="M10" s="16">
        <f t="shared" si="0"/>
        <v>10845</v>
      </c>
      <c r="N10" s="16">
        <f t="shared" si="0"/>
        <v>1205</v>
      </c>
      <c r="O10" s="16" t="e">
        <f>#REF!+#REF!+#REF!</f>
        <v>#REF!</v>
      </c>
      <c r="P10" s="16" t="e">
        <f>#REF!+#REF!+#REF!</f>
        <v>#REF!</v>
      </c>
      <c r="Q10" s="16" t="e">
        <f>#REF!+#REF!+#REF!</f>
        <v>#REF!</v>
      </c>
      <c r="R10" s="52"/>
      <c r="S10" s="53"/>
      <c r="T10" s="54"/>
      <c r="U10" s="55">
        <v>1659</v>
      </c>
      <c r="V10" s="51" t="b">
        <f>U10=G10</f>
        <v>0</v>
      </c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</row>
    <row r="11" spans="1:126" s="6" customFormat="1" ht="26.45" customHeight="1">
      <c r="A11" s="17">
        <v>1</v>
      </c>
      <c r="B11" s="18" t="s">
        <v>31</v>
      </c>
      <c r="C11" s="19" t="s">
        <v>32</v>
      </c>
      <c r="D11" s="20" t="s">
        <v>33</v>
      </c>
      <c r="E11" s="13" t="s">
        <v>34</v>
      </c>
      <c r="F11" s="17" t="s">
        <v>35</v>
      </c>
      <c r="G11" s="21">
        <v>1500</v>
      </c>
      <c r="H11" s="22"/>
      <c r="I11" s="22">
        <v>1350</v>
      </c>
      <c r="J11" s="22">
        <v>150</v>
      </c>
      <c r="K11" s="22">
        <v>1500</v>
      </c>
      <c r="L11" s="22"/>
      <c r="M11" s="22">
        <v>1350</v>
      </c>
      <c r="N11" s="22">
        <v>150</v>
      </c>
      <c r="O11" s="22">
        <v>1500</v>
      </c>
      <c r="P11" s="22"/>
      <c r="Q11" s="22">
        <v>1350</v>
      </c>
      <c r="R11" s="19" t="s">
        <v>36</v>
      </c>
      <c r="S11" s="56"/>
      <c r="T11" s="49"/>
      <c r="U11" s="57"/>
      <c r="V11" s="51"/>
    </row>
    <row r="12" spans="1:126" s="6" customFormat="1" ht="30.6" customHeight="1">
      <c r="A12" s="17">
        <v>2</v>
      </c>
      <c r="B12" s="23" t="s">
        <v>37</v>
      </c>
      <c r="C12" s="19" t="s">
        <v>32</v>
      </c>
      <c r="D12" s="20" t="s">
        <v>38</v>
      </c>
      <c r="E12" s="13" t="s">
        <v>39</v>
      </c>
      <c r="F12" s="17" t="s">
        <v>35</v>
      </c>
      <c r="G12" s="21">
        <v>350</v>
      </c>
      <c r="H12" s="22"/>
      <c r="I12" s="22">
        <v>315</v>
      </c>
      <c r="J12" s="22">
        <v>35</v>
      </c>
      <c r="K12" s="22">
        <v>350</v>
      </c>
      <c r="L12" s="22"/>
      <c r="M12" s="22">
        <v>315</v>
      </c>
      <c r="N12" s="22">
        <v>35</v>
      </c>
      <c r="O12" s="22">
        <v>350</v>
      </c>
      <c r="P12" s="22"/>
      <c r="Q12" s="22">
        <v>315</v>
      </c>
      <c r="R12" s="19" t="s">
        <v>36</v>
      </c>
      <c r="S12" s="56"/>
      <c r="T12" s="49"/>
      <c r="U12" s="57"/>
      <c r="V12" s="51"/>
    </row>
    <row r="13" spans="1:126" s="6" customFormat="1" ht="24.95" customHeight="1">
      <c r="A13" s="17">
        <v>3</v>
      </c>
      <c r="B13" s="23" t="s">
        <v>40</v>
      </c>
      <c r="C13" s="19" t="s">
        <v>32</v>
      </c>
      <c r="D13" s="20" t="s">
        <v>41</v>
      </c>
      <c r="E13" s="13" t="s">
        <v>39</v>
      </c>
      <c r="F13" s="17" t="s">
        <v>35</v>
      </c>
      <c r="G13" s="21">
        <v>1000</v>
      </c>
      <c r="H13" s="22"/>
      <c r="I13" s="22">
        <v>900</v>
      </c>
      <c r="J13" s="22">
        <v>100</v>
      </c>
      <c r="K13" s="22">
        <v>1000</v>
      </c>
      <c r="L13" s="22"/>
      <c r="M13" s="22">
        <v>900</v>
      </c>
      <c r="N13" s="22">
        <v>100</v>
      </c>
      <c r="O13" s="22">
        <v>1000</v>
      </c>
      <c r="P13" s="22"/>
      <c r="Q13" s="22">
        <v>900</v>
      </c>
      <c r="R13" s="19" t="s">
        <v>36</v>
      </c>
      <c r="S13" s="56"/>
      <c r="T13" s="49"/>
      <c r="U13" s="57"/>
      <c r="V13" s="51"/>
    </row>
    <row r="14" spans="1:126" s="6" customFormat="1" ht="24.95" customHeight="1">
      <c r="A14" s="17">
        <v>4</v>
      </c>
      <c r="B14" s="24" t="s">
        <v>42</v>
      </c>
      <c r="C14" s="19" t="s">
        <v>32</v>
      </c>
      <c r="D14" s="20" t="s">
        <v>43</v>
      </c>
      <c r="E14" s="13" t="s">
        <v>44</v>
      </c>
      <c r="F14" s="17" t="s">
        <v>35</v>
      </c>
      <c r="G14" s="21">
        <v>1200</v>
      </c>
      <c r="H14" s="22"/>
      <c r="I14" s="22">
        <v>1080</v>
      </c>
      <c r="J14" s="22">
        <v>120</v>
      </c>
      <c r="K14" s="22">
        <v>1200</v>
      </c>
      <c r="L14" s="22"/>
      <c r="M14" s="22">
        <v>1080</v>
      </c>
      <c r="N14" s="22">
        <v>120</v>
      </c>
      <c r="O14" s="22">
        <v>1200</v>
      </c>
      <c r="P14" s="22"/>
      <c r="Q14" s="22">
        <v>1080</v>
      </c>
      <c r="R14" s="19" t="s">
        <v>45</v>
      </c>
      <c r="S14" s="56"/>
      <c r="T14" s="49"/>
      <c r="U14" s="57"/>
      <c r="V14" s="51"/>
    </row>
    <row r="15" spans="1:126" ht="30">
      <c r="A15" s="17">
        <v>5</v>
      </c>
      <c r="B15" s="25" t="s">
        <v>46</v>
      </c>
      <c r="C15" s="26" t="s">
        <v>32</v>
      </c>
      <c r="D15" s="27" t="s">
        <v>47</v>
      </c>
      <c r="E15" s="28" t="s">
        <v>34</v>
      </c>
      <c r="F15" s="17" t="s">
        <v>35</v>
      </c>
      <c r="G15" s="29">
        <v>1500</v>
      </c>
      <c r="H15" s="30"/>
      <c r="I15" s="36">
        <v>1350</v>
      </c>
      <c r="J15" s="36">
        <v>150</v>
      </c>
      <c r="K15" s="34">
        <v>1500</v>
      </c>
      <c r="L15" s="30"/>
      <c r="M15" s="36">
        <v>1350</v>
      </c>
      <c r="N15" s="36">
        <v>150</v>
      </c>
      <c r="O15" s="34">
        <v>1500</v>
      </c>
      <c r="P15" s="30"/>
      <c r="Q15" s="36">
        <v>1350</v>
      </c>
      <c r="R15" s="19" t="s">
        <v>36</v>
      </c>
      <c r="T15" s="58"/>
      <c r="U15" s="58"/>
      <c r="V15" s="58"/>
      <c r="W15" s="58"/>
      <c r="X15" s="58"/>
      <c r="Y15" s="60"/>
      <c r="Z15" s="58"/>
      <c r="AA15" s="58"/>
    </row>
    <row r="16" spans="1:126" ht="165">
      <c r="A16" s="17">
        <v>6</v>
      </c>
      <c r="B16" s="25" t="s">
        <v>48</v>
      </c>
      <c r="C16" s="19" t="s">
        <v>32</v>
      </c>
      <c r="D16" s="67" t="s">
        <v>49</v>
      </c>
      <c r="E16" s="31" t="s">
        <v>39</v>
      </c>
      <c r="F16" s="17" t="s">
        <v>35</v>
      </c>
      <c r="G16" s="32">
        <v>5500</v>
      </c>
      <c r="H16" s="33"/>
      <c r="I16" s="37">
        <v>4950</v>
      </c>
      <c r="J16" s="37">
        <v>550</v>
      </c>
      <c r="K16" s="32">
        <v>5500</v>
      </c>
      <c r="L16" s="33"/>
      <c r="M16" s="37">
        <v>4950</v>
      </c>
      <c r="N16" s="37">
        <v>550</v>
      </c>
      <c r="O16" s="34">
        <v>5500</v>
      </c>
      <c r="P16" s="30"/>
      <c r="Q16" s="36">
        <v>4950</v>
      </c>
      <c r="R16" s="59" t="s">
        <v>50</v>
      </c>
      <c r="T16" s="58"/>
      <c r="U16" s="58"/>
      <c r="V16" s="58"/>
      <c r="W16" s="58"/>
      <c r="X16" s="58"/>
      <c r="Y16" s="60"/>
      <c r="Z16" s="58"/>
      <c r="AA16" s="58"/>
    </row>
    <row r="17" spans="1:18" s="7" customFormat="1" ht="165">
      <c r="A17" s="34">
        <v>7</v>
      </c>
      <c r="B17" s="25" t="s">
        <v>51</v>
      </c>
      <c r="C17" s="19" t="s">
        <v>32</v>
      </c>
      <c r="D17" s="25" t="s">
        <v>52</v>
      </c>
      <c r="E17" s="35" t="s">
        <v>34</v>
      </c>
      <c r="F17" s="17" t="s">
        <v>35</v>
      </c>
      <c r="G17" s="31">
        <v>1000</v>
      </c>
      <c r="H17" s="33"/>
      <c r="I17" s="31">
        <f>G17*90%</f>
        <v>900</v>
      </c>
      <c r="J17" s="31">
        <f>G17-I17</f>
        <v>100</v>
      </c>
      <c r="K17" s="31">
        <v>1000</v>
      </c>
      <c r="L17" s="33"/>
      <c r="M17" s="31">
        <f t="shared" ref="M17" si="1">K17*90%</f>
        <v>900</v>
      </c>
      <c r="N17" s="31">
        <f t="shared" ref="N17" si="2">K17-M17</f>
        <v>100</v>
      </c>
      <c r="O17" s="38">
        <v>1000</v>
      </c>
      <c r="P17" s="30"/>
      <c r="Q17" s="38">
        <f t="shared" ref="Q17" si="3">O17*90%</f>
        <v>900</v>
      </c>
      <c r="R17" s="38"/>
    </row>
  </sheetData>
  <mergeCells count="32">
    <mergeCell ref="Q6:Q7"/>
    <mergeCell ref="R4:R7"/>
    <mergeCell ref="S4:S7"/>
    <mergeCell ref="T4:T7"/>
    <mergeCell ref="U4:U6"/>
    <mergeCell ref="L6:L7"/>
    <mergeCell ref="M6:M7"/>
    <mergeCell ref="N6:N7"/>
    <mergeCell ref="O5:O7"/>
    <mergeCell ref="P6:P7"/>
    <mergeCell ref="H5:J5"/>
    <mergeCell ref="L5:N5"/>
    <mergeCell ref="P5:Q5"/>
    <mergeCell ref="A9:B9"/>
    <mergeCell ref="A10:F10"/>
    <mergeCell ref="A4:A7"/>
    <mergeCell ref="B4:B7"/>
    <mergeCell ref="C4:C7"/>
    <mergeCell ref="D4:D7"/>
    <mergeCell ref="E4:E7"/>
    <mergeCell ref="F4:F7"/>
    <mergeCell ref="G5:G7"/>
    <mergeCell ref="H6:H7"/>
    <mergeCell ref="I6:I7"/>
    <mergeCell ref="J6:J7"/>
    <mergeCell ref="K5:K7"/>
    <mergeCell ref="A1:R1"/>
    <mergeCell ref="A2:R2"/>
    <mergeCell ref="G3:R3"/>
    <mergeCell ref="G4:J4"/>
    <mergeCell ref="K4:N4"/>
    <mergeCell ref="O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KH GĐ 21-25</vt:lpstr>
      <vt:lpstr>Sheet1</vt:lpstr>
      <vt:lpstr>'KH GĐ 21-25'!Print_Area</vt:lpstr>
      <vt:lpstr>'KH GĐ 21-25'!Print_Titles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NamNguyen</dc:creator>
  <cp:lastModifiedBy>User</cp:lastModifiedBy>
  <cp:lastPrinted>2025-04-07T08:04:50Z</cp:lastPrinted>
  <dcterms:created xsi:type="dcterms:W3CDTF">2022-06-19T03:06:00Z</dcterms:created>
  <dcterms:modified xsi:type="dcterms:W3CDTF">2025-04-07T08:04:51Z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812F66F4F4BE44BBB909FC5641E044CD_13</vt:lpwstr>
  </property>
  <property fmtid="{D5CDD505-2E9C-101B-9397-08002B2CF9AE}" pid="3" name="KSOProductBuildVer">
    <vt:lpwstr>1033-12.2.0.17119</vt:lpwstr>
  </property>
</Properties>
</file>