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 firstSheet="1" activeTab="3"/>
  </bookViews>
  <sheets>
    <sheet name="foxz" sheetId="2" state="veryHidden" r:id="rId1"/>
    <sheet name="LIÊN ĐIỀN VÌ" sheetId="10" r:id="rId2"/>
    <sheet name="Sheet1" sheetId="11" state="hidden" r:id="rId3"/>
    <sheet name="ĐỘNG CUNG" sheetId="12" r:id="rId4"/>
  </sheets>
  <definedNames>
    <definedName name="_xlnm._FilterDatabase" localSheetId="1" hidden="1">'LIÊN ĐIỀN VÌ'!$A$11:$WUR$11</definedName>
    <definedName name="_xlnm.Print_Area" localSheetId="3">'ĐỘNG CUNG'!$A$1:$N$40</definedName>
    <definedName name="_xlnm.Print_Area" localSheetId="1">'LIÊN ĐIỀN VÌ'!$A$1:$Q$62</definedName>
    <definedName name="_xlnm.Print_Titles" localSheetId="1">'LIÊN ĐIỀN VÌ'!$7:$10</definedName>
  </definedNames>
  <calcPr calcId="124519"/>
</workbook>
</file>

<file path=xl/calcChain.xml><?xml version="1.0" encoding="utf-8"?>
<calcChain xmlns="http://schemas.openxmlformats.org/spreadsheetml/2006/main">
  <c r="J29" i="12"/>
  <c r="M29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11"/>
  <c r="K10"/>
  <c r="E10"/>
  <c r="F10"/>
  <c r="G10"/>
  <c r="H10"/>
  <c r="I10"/>
  <c r="L10"/>
  <c r="D10"/>
  <c r="A3" l="1"/>
  <c r="G40"/>
  <c r="H40"/>
  <c r="I40"/>
  <c r="L40"/>
  <c r="P11" i="10"/>
  <c r="O11"/>
  <c r="M32" i="12"/>
  <c r="M33"/>
  <c r="M34"/>
  <c r="M35"/>
  <c r="M36"/>
  <c r="M37"/>
  <c r="M31"/>
  <c r="J32"/>
  <c r="J33"/>
  <c r="J34"/>
  <c r="J35"/>
  <c r="J36"/>
  <c r="J37"/>
  <c r="J31"/>
  <c r="K32"/>
  <c r="K33"/>
  <c r="K34"/>
  <c r="K35"/>
  <c r="K36"/>
  <c r="K37"/>
  <c r="K38"/>
  <c r="J38" s="1"/>
  <c r="K39"/>
  <c r="M39" s="1"/>
  <c r="K31"/>
  <c r="G32"/>
  <c r="G33"/>
  <c r="G34"/>
  <c r="G35"/>
  <c r="G36"/>
  <c r="G37"/>
  <c r="G38"/>
  <c r="G39"/>
  <c r="G31"/>
  <c r="E30"/>
  <c r="E40" s="1"/>
  <c r="F30"/>
  <c r="F40" s="1"/>
  <c r="G30"/>
  <c r="H30"/>
  <c r="I30"/>
  <c r="L30"/>
  <c r="D30"/>
  <c r="D40" s="1"/>
  <c r="M12"/>
  <c r="M13"/>
  <c r="M14"/>
  <c r="M15"/>
  <c r="M16"/>
  <c r="M17"/>
  <c r="M19"/>
  <c r="M20"/>
  <c r="M21"/>
  <c r="M22"/>
  <c r="M23"/>
  <c r="M24"/>
  <c r="M25"/>
  <c r="M26"/>
  <c r="M28"/>
  <c r="M11"/>
  <c r="M27"/>
  <c r="J12"/>
  <c r="J13"/>
  <c r="J14"/>
  <c r="J15"/>
  <c r="J16"/>
  <c r="J17"/>
  <c r="J19"/>
  <c r="J20"/>
  <c r="J21"/>
  <c r="J22"/>
  <c r="J23"/>
  <c r="J24"/>
  <c r="J25"/>
  <c r="J26"/>
  <c r="J27"/>
  <c r="J28"/>
  <c r="J11"/>
  <c r="G12"/>
  <c r="G13"/>
  <c r="G14"/>
  <c r="G15"/>
  <c r="G16"/>
  <c r="G17"/>
  <c r="G18"/>
  <c r="G19"/>
  <c r="G20"/>
  <c r="G21"/>
  <c r="G22"/>
  <c r="G23"/>
  <c r="G24"/>
  <c r="G25"/>
  <c r="G26"/>
  <c r="G27"/>
  <c r="G28"/>
  <c r="G11"/>
  <c r="M10" l="1"/>
  <c r="M18"/>
  <c r="J18"/>
  <c r="J10" s="1"/>
  <c r="J39"/>
  <c r="J30" s="1"/>
  <c r="M38"/>
  <c r="K30"/>
  <c r="K40" s="1"/>
  <c r="M30"/>
  <c r="G43"/>
  <c r="E62" i="10"/>
  <c r="F62"/>
  <c r="G62"/>
  <c r="H62"/>
  <c r="I62"/>
  <c r="J62"/>
  <c r="K62"/>
  <c r="L62"/>
  <c r="M62"/>
  <c r="N62"/>
  <c r="O62"/>
  <c r="P62"/>
  <c r="J40" i="12" l="1"/>
  <c r="M40"/>
  <c r="H43"/>
  <c r="I43"/>
  <c r="P23" i="10"/>
  <c r="P24"/>
  <c r="P25"/>
  <c r="P26"/>
  <c r="P27"/>
  <c r="P28"/>
  <c r="P29"/>
  <c r="P30"/>
  <c r="P31"/>
  <c r="P32"/>
  <c r="P33"/>
  <c r="P34"/>
  <c r="P35"/>
  <c r="P36"/>
  <c r="M23"/>
  <c r="M24"/>
  <c r="M25"/>
  <c r="M26"/>
  <c r="M27"/>
  <c r="M28"/>
  <c r="M29"/>
  <c r="M30"/>
  <c r="M31"/>
  <c r="M32"/>
  <c r="M33"/>
  <c r="M34"/>
  <c r="M35"/>
  <c r="M36"/>
  <c r="N21"/>
  <c r="M21" s="1"/>
  <c r="N23"/>
  <c r="N24"/>
  <c r="N25"/>
  <c r="N26"/>
  <c r="N27"/>
  <c r="N28"/>
  <c r="N29"/>
  <c r="N30"/>
  <c r="N31"/>
  <c r="N32"/>
  <c r="N33"/>
  <c r="N34"/>
  <c r="N35"/>
  <c r="N36"/>
  <c r="N22"/>
  <c r="P22" s="1"/>
  <c r="J22"/>
  <c r="J23"/>
  <c r="J24"/>
  <c r="J25"/>
  <c r="J26"/>
  <c r="J27"/>
  <c r="J28"/>
  <c r="J29"/>
  <c r="J30"/>
  <c r="J31"/>
  <c r="J32"/>
  <c r="J33"/>
  <c r="J34"/>
  <c r="J35"/>
  <c r="J36"/>
  <c r="J21"/>
  <c r="G22"/>
  <c r="G23"/>
  <c r="G24"/>
  <c r="G25"/>
  <c r="G26"/>
  <c r="G27"/>
  <c r="G28"/>
  <c r="G29"/>
  <c r="G30"/>
  <c r="G31"/>
  <c r="G32"/>
  <c r="G33"/>
  <c r="G34"/>
  <c r="G35"/>
  <c r="G36"/>
  <c r="G21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N39"/>
  <c r="M39" s="1"/>
  <c r="N40"/>
  <c r="P40" s="1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38"/>
  <c r="O37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38"/>
  <c r="J37" s="1"/>
  <c r="K37"/>
  <c r="L37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38"/>
  <c r="H37"/>
  <c r="I37"/>
  <c r="E37"/>
  <c r="F37"/>
  <c r="D37"/>
  <c r="E20"/>
  <c r="F20"/>
  <c r="G20"/>
  <c r="H20"/>
  <c r="I20"/>
  <c r="K20"/>
  <c r="L20"/>
  <c r="O20"/>
  <c r="D20"/>
  <c r="F11"/>
  <c r="H11"/>
  <c r="I11"/>
  <c r="K11"/>
  <c r="L11"/>
  <c r="E11"/>
  <c r="N13"/>
  <c r="M13" s="1"/>
  <c r="N14"/>
  <c r="M14" s="1"/>
  <c r="N15"/>
  <c r="M15" s="1"/>
  <c r="N16"/>
  <c r="M16" s="1"/>
  <c r="N17"/>
  <c r="M17" s="1"/>
  <c r="N18"/>
  <c r="M18" s="1"/>
  <c r="N19"/>
  <c r="M19" s="1"/>
  <c r="N12"/>
  <c r="M12" s="1"/>
  <c r="J13"/>
  <c r="J14"/>
  <c r="J15"/>
  <c r="J16"/>
  <c r="J17"/>
  <c r="J18"/>
  <c r="J19"/>
  <c r="J12"/>
  <c r="G13"/>
  <c r="G14"/>
  <c r="G15"/>
  <c r="G16"/>
  <c r="G17"/>
  <c r="G18"/>
  <c r="G19"/>
  <c r="G12"/>
  <c r="M22" l="1"/>
  <c r="N20"/>
  <c r="P21"/>
  <c r="P20" s="1"/>
  <c r="J20"/>
  <c r="M20"/>
  <c r="P12"/>
  <c r="P39"/>
  <c r="P16"/>
  <c r="N37"/>
  <c r="G37"/>
  <c r="M38"/>
  <c r="M37" s="1"/>
  <c r="P38"/>
  <c r="P37" s="1"/>
  <c r="P18"/>
  <c r="P14"/>
  <c r="G11"/>
  <c r="J11"/>
  <c r="N11"/>
  <c r="P19"/>
  <c r="P17"/>
  <c r="P15"/>
  <c r="P13"/>
  <c r="M11"/>
  <c r="U37" l="1"/>
  <c r="V37"/>
  <c r="D11" l="1"/>
  <c r="Q17" i="11" l="1"/>
  <c r="M17"/>
  <c r="M10" s="1"/>
  <c r="I17"/>
  <c r="J17" s="1"/>
  <c r="J10" s="1"/>
  <c r="Q10"/>
  <c r="Q9" s="1"/>
  <c r="P10"/>
  <c r="P9" s="1"/>
  <c r="O10"/>
  <c r="O9" s="1"/>
  <c r="L10"/>
  <c r="K10"/>
  <c r="H10"/>
  <c r="G10"/>
  <c r="V10" s="1"/>
  <c r="V9"/>
  <c r="V4"/>
  <c r="T37" i="10"/>
  <c r="I10" i="11" l="1"/>
  <c r="N17"/>
  <c r="N10" s="1"/>
  <c r="D62" i="10" l="1"/>
</calcChain>
</file>

<file path=xl/sharedStrings.xml><?xml version="1.0" encoding="utf-8"?>
<sst xmlns="http://schemas.openxmlformats.org/spreadsheetml/2006/main" count="321" uniqueCount="163">
  <si>
    <t>(Kèm theo Công văn số: 317/TCKH ngày 07/9/2022 của phòng Tài chính - Kế hoạch huyện Ba Tơ)</t>
  </si>
  <si>
    <t>Đvt: triệu đồng</t>
  </si>
  <si>
    <t>Stt</t>
  </si>
  <si>
    <t>Dự án/Tiểu dự án/Địa bàn/Danh mục</t>
  </si>
  <si>
    <t>Chủ đầu tư/ Đơn vị giao vốn</t>
  </si>
  <si>
    <t>Quy mô dự kiến</t>
  </si>
  <si>
    <t>Địa điểm đầu tư</t>
  </si>
  <si>
    <t xml:space="preserve">Thời gian KC-HT </t>
  </si>
  <si>
    <t xml:space="preserve">Tổng mức đầu tư </t>
  </si>
  <si>
    <t xml:space="preserve"> Kế hoạch đầu tư công giai đoạn 2021-2025 từ ngân sách nhà nước</t>
  </si>
  <si>
    <t>Kế hoạch đầu tư công  năm 2022</t>
  </si>
  <si>
    <t>Đầu tư để đáp ứng hoặc củng cố tiêu chí số</t>
  </si>
  <si>
    <t>Ghi chú: Đối chiếu danh mục đầu tư công 2021-2025 đã lập trước đây</t>
  </si>
  <si>
    <t>Đối chiếu Quy hoạch, đề án XD giao thông (nhờ a Biên KTHT)</t>
  </si>
  <si>
    <t>Đối chiếu Đề án kiên cố hóa kênh mương thủy lợi</t>
  </si>
  <si>
    <t>Tổng vốn</t>
  </si>
  <si>
    <t>Trong đó</t>
  </si>
  <si>
    <t>Ngân sách Trung ương</t>
  </si>
  <si>
    <t>Ngân sách tỉnh</t>
  </si>
  <si>
    <t>Ngân sách huyện, xã và huy động khác</t>
  </si>
  <si>
    <t>Ngân sách xã và huy động khác</t>
  </si>
  <si>
    <t>A</t>
  </si>
  <si>
    <t>B</t>
  </si>
  <si>
    <t>C</t>
  </si>
  <si>
    <t>D</t>
  </si>
  <si>
    <t>E</t>
  </si>
  <si>
    <t>F</t>
  </si>
  <si>
    <t>1 =2+3</t>
  </si>
  <si>
    <t>4=5+6</t>
  </si>
  <si>
    <t xml:space="preserve">TỔNG CỘNG </t>
  </si>
  <si>
    <t>I. XÃ BA LIÊN</t>
  </si>
  <si>
    <t>Tuyến đường từ trụ sở UBND xã đi trường TH&amp;THCS</t>
  </si>
  <si>
    <t>BQL các chương trình mục tiêu quốc gia xã Ba Liên</t>
  </si>
  <si>
    <t>L=560 m</t>
  </si>
  <si>
    <t>thôn Đá Chát</t>
  </si>
  <si>
    <t>2024-2025</t>
  </si>
  <si>
    <t>Tiêu chí
 số 2 (giao thông)</t>
  </si>
  <si>
    <t>Nối tiếp tuyến BTXM từ trường TH&amp;THCS đi NVH thôn Hương Chiên</t>
  </si>
  <si>
    <t>L=200 m</t>
  </si>
  <si>
    <t>thôn Hương Chiên</t>
  </si>
  <si>
    <t>Nâng cấp tuyến đường từ cầu Nước Suôi đi Dốc Ổi</t>
  </si>
  <si>
    <t>L= 1000 m</t>
  </si>
  <si>
    <t>Kiên cố hóa kênh mương tại đồng Dốc ổi</t>
  </si>
  <si>
    <t>L = 900 m</t>
  </si>
  <si>
    <t>Dốc Ổi, thôn Hương Chiên</t>
  </si>
  <si>
    <t>Tiêu chí
 số 3 (Thủy lợi, PCTT)</t>
  </si>
  <si>
    <t>Kè chống sạt lở phía đông suối Đá chát</t>
  </si>
  <si>
    <t>L= 350 m</t>
  </si>
  <si>
    <t>Phòng đa năng cho Trường TH&amp;THCS Ba Liên</t>
  </si>
  <si>
    <t xml:space="preserve">Quy mô theo tiêu chuẩn quy định tại Thông tư số 13/2020/TT-BGĐT ngày 27/5/2020 quy định về tiêu chuẩn cơ sở vật chất các trường học. Diện tích đầu tư 540m2  </t>
  </si>
  <si>
    <t>Tiêu chí số 5 Trường học</t>
  </si>
  <si>
    <t>Bếp ăn Trường Mầm non</t>
  </si>
  <si>
    <t xml:space="preserve"> 'Quy mô theo tiêu chuẩn quy định tại Thông tư số 13/2020/TT-BGĐT ngày 27/5/2020 quy định về tiêu chuẩn cơ sở vật chất các trường học. Diện tích đầu tư  69m2 </t>
  </si>
  <si>
    <t>TT</t>
  </si>
  <si>
    <t>Ghi chú</t>
  </si>
  <si>
    <t>Tổng số</t>
  </si>
  <si>
    <t>I</t>
  </si>
  <si>
    <t>II</t>
  </si>
  <si>
    <t>XÃ BA VÌ</t>
  </si>
  <si>
    <t>XÃ BA LIÊN</t>
  </si>
  <si>
    <t>Nghĩa trang nhân dân xã Ba Vì</t>
  </si>
  <si>
    <t>Trường Tiểu học Ba Vì; Hạng mục: 04 phòng học, 02 phòng hỗ trợ học tập và 02 phòng phụ trợ</t>
  </si>
  <si>
    <t>Trường THCS Ba Vì; Hạng mục: 04 phòng tập và 02 phòng hỗ trợ</t>
  </si>
  <si>
    <t>III</t>
  </si>
  <si>
    <t>XÃ BA ĐIỀN</t>
  </si>
  <si>
    <t>Nối tiếp BTXM tuyến Gò Nghênh - Xóm Đồng</t>
  </si>
  <si>
    <t>Nối tiếp BTXM tuyến Gò Nghênh - Hy Long</t>
  </si>
  <si>
    <t>Nâng cấp BTXM Tuyến đường Nhà VH thôn Hy Long - thôn Gò Nghênh</t>
  </si>
  <si>
    <t>Tuyến đường DT 624 - Gò Nẻ (Nâng cấp Cầu Vã Giá)</t>
  </si>
  <si>
    <t>Nâng cấp tuyến đường Gò Nghênh – Làng Rêu</t>
  </si>
  <si>
    <t>Nâng cấp tuyến đường Làng Rêu - Gò Vi</t>
  </si>
  <si>
    <t>Tuyến đường DT 624 - Gò Nẻ (Nâng cấp Cống hộp suối Nước Ngót)</t>
  </si>
  <si>
    <t>Nối tiếp BTXM tuyến Làng Roan - Làng Rót</t>
  </si>
  <si>
    <t>Nâng cấp tuyến đường Trường Mầm non - Ngã 4 Gò Nghênh</t>
  </si>
  <si>
    <t>Nâng cấp BTXM tuyến đường Gò Pa Năng</t>
  </si>
  <si>
    <t>Nâng cấp BTXM tuyến đường Gò Nghênh - Khu thể thao xã</t>
  </si>
  <si>
    <t>Kênh A Lẩy - Ka La</t>
  </si>
  <si>
    <t>Đập A Vang</t>
  </si>
  <si>
    <t>Kè Suối Hy Long</t>
  </si>
  <si>
    <t>Kè suối Nước Nẻ</t>
  </si>
  <si>
    <t>Tuyến đường điện Gò Nẻ</t>
  </si>
  <si>
    <t>Tuyến đường điện sân vận động xã</t>
  </si>
  <si>
    <t>Nhà văn hóa xã</t>
  </si>
  <si>
    <t xml:space="preserve">Sân thể thao Làng Tương (tường rào, cổng ngõ, sân thể thao) </t>
  </si>
  <si>
    <t>UBND xã Ba Liên</t>
  </si>
  <si>
    <t>UBND xã Ba Điền</t>
  </si>
  <si>
    <t>UBND xã Ba Vì</t>
  </si>
  <si>
    <t xml:space="preserve">Ngân sách tỉnh </t>
  </si>
  <si>
    <t>Trường TH&amp;THCS Ba Liên; hạng mục: Nhà đa năng</t>
  </si>
  <si>
    <t>Trường Mầm non Ba Liên; hạng mục: Bếp ăn đạt chuẩn</t>
  </si>
  <si>
    <t>Nghĩa trang nhân dân xã</t>
  </si>
  <si>
    <t>Trường TH&amp;THCS Ba Điền; hạng mục: Kè chống sạt lỡ, sân thể thao, nhà xe</t>
  </si>
  <si>
    <t>Trường Mầm non Ba Điền; hạng mục: Khu vệ sinh, nhà bếp, kho, phòng bảo vệ, khu vui chơi</t>
  </si>
  <si>
    <t xml:space="preserve">Nhà văn hóa thôn Hy Long (tường rào, cổng ngõ, sân thể thao) </t>
  </si>
  <si>
    <t>Cộng (I+II+III)</t>
  </si>
  <si>
    <t>(Kèm theo Công văn số 221/TCKH ngày 19/6/2024 của phòng Tài chính - Kế hoạch huyện Ba Tơ)</t>
  </si>
  <si>
    <t>Ngân sách huyện</t>
  </si>
  <si>
    <t>Kế hoạch trung hạn sau điều chỉnh, bổ sung giai đoạn 2021-2025</t>
  </si>
  <si>
    <t>Nâng cấp BTXM tuyến đường từ nhà Bà Lương đến cầu Nước Ui</t>
  </si>
  <si>
    <t>Đường BTXM Tổ Đồng Rò đi bể Nước sạch, thôn Nước Xuyên</t>
  </si>
  <si>
    <t>Kiên cố hóa kênh Mã Nin</t>
  </si>
  <si>
    <t>Nâng cấp, mở rộng đường BTXM đoạn từ cầu Suối Nước Đen đến nhà ông Lầy</t>
  </si>
  <si>
    <t>Nâng cấp, mở rộng đường BTXM Nước Trết - Gò Vành</t>
  </si>
  <si>
    <t>Kiên cố hóa Kênh Nước Trết</t>
  </si>
  <si>
    <t>Cầu Pa Ranh</t>
  </si>
  <si>
    <t>BQL DADTXD&amp;PTQĐ huyện</t>
  </si>
  <si>
    <t>Cầu Nước Đen</t>
  </si>
  <si>
    <t>Cầu Nước Vai</t>
  </si>
  <si>
    <t>Nâng cấp, mở rộng đường BTXM Mang Đen đi Mang Cành</t>
  </si>
  <si>
    <t>BTXM cầu Nước Vai đến địa phận thôn Mang Biều (xã Ba Tiêu)</t>
  </si>
  <si>
    <t>Bổ sung</t>
  </si>
  <si>
    <t>Điều chỉnh</t>
  </si>
  <si>
    <t>Trường Mầm non Ba Điền; hạng mục: Nhà vệ sinh dãy phòng học tập, khu phát triển vận động, sân vườn</t>
  </si>
  <si>
    <t>Trường Tiểu học Ba Vì; Hạng mục: Tường rào, sửa chữa, nâng cấp sân trường</t>
  </si>
  <si>
    <t>Kế hoạch đầu tư công năm 2025 sau điều chỉnh</t>
  </si>
  <si>
    <t>Kế hoạch đầu tư công đã bố trí giai đoạn 2021-2024</t>
  </si>
  <si>
    <t>ĐVT: Triệu đồng</t>
  </si>
  <si>
    <r>
      <t xml:space="preserve">Chênh lệch </t>
    </r>
    <r>
      <rPr>
        <sz val="12"/>
        <rFont val="Times New Roman"/>
        <family val="1"/>
      </rPr>
      <t>(ngân sách tỉnh)</t>
    </r>
  </si>
  <si>
    <t>Trường THCS Ba Vì; Sửa chữa, nâng cấp sân trường</t>
  </si>
  <si>
    <t>ĐỀU CHỈNH, BỔ SUNG KẾ HOẠCH ĐẦU TƯ CÔNG NĂM 2025 THỰC HIỆN  CHƯƠNG TRÌNH MTQG XÂY DỰNG NÔNG THÔN MỚI 03 XÃ: BA LIÊN, BA ĐIỀN, BA VÌ</t>
  </si>
  <si>
    <t>Kế hoạch trung hạn giai đoạn 2021-2025 đã ban hành</t>
  </si>
  <si>
    <t>XÃ BA ĐỘNG</t>
  </si>
  <si>
    <t xml:space="preserve">Nâng cấp, mở rộng tuyến đường thôn Trường An </t>
  </si>
  <si>
    <t>BQL dự án ĐTXD&amp;PTQĐ huyện</t>
  </si>
  <si>
    <t>Xây mới Nhà văn hóa thôn Suối Loa; Hạng mục: Nhà văn hóa, nhà vệ sinh và sân nền</t>
  </si>
  <si>
    <t>UBND xã Ba Động</t>
  </si>
  <si>
    <t>Xây mới Nhà văn hóa thôn Hóc Kè; Hạng mục: Nhà văn hóa, nhà vệ sinh và sân nền</t>
  </si>
  <si>
    <t>Xây mới Nhà văn hóa thôn Trường An. Hạng mục: Nhà văn hóa, nhà vệ sinh, sân vườn và dụng cụ thể thao</t>
  </si>
  <si>
    <t>Xây mới Nhà văn hóa thôn Tân Long; Hạng mục: Nhà văn hóa, nhà vệ sinh và sân nền</t>
  </si>
  <si>
    <t>Cải tạo, nâng cấp sân vận động xã Ba Động</t>
  </si>
  <si>
    <t>BTXM tuyến đường thôn từ ngã 3 nhà ông Bùi Châu đến nhà ông Lê Văn Long thôn Trường An</t>
  </si>
  <si>
    <t>Trường Mầm non Ba Động. Hạng mục: Bếp ăn</t>
  </si>
  <si>
    <t>Nối tiếp BTXM đường Ngã 3 chợ cũ đi nhà lưu niệm đồng chí Trần Toại</t>
  </si>
  <si>
    <t>Kiên cố hóa kênh Hố Rồng thôn Suối Loa</t>
  </si>
  <si>
    <t>Nâng cấp đường QL24-cầu Gò Chùa</t>
  </si>
  <si>
    <t>BTXM đường xóm Chùa đi nhà ông Có</t>
  </si>
  <si>
    <t>BTXM đường xóm Chùa đi nhà bà Lê</t>
  </si>
  <si>
    <t>KCH kênh Rộc Bầu - đồng Bà Chánh</t>
  </si>
  <si>
    <t>Nối tiếp BTXM đường nhà ông Bùi Bảo Hồng đi Bãi Nà thôn Trường An</t>
  </si>
  <si>
    <t>XÃ BA CUNG</t>
  </si>
  <si>
    <t>Đường BTXM từ nhà văn hóa thôn Đồng Dâu-Kon Kua đến nhà ông Lưới</t>
  </si>
  <si>
    <t>UBND xã Ba Cung</t>
  </si>
  <si>
    <t>Duy tu, nâng cấp đường BTXM Gò Rét - Ma Nghít</t>
  </si>
  <si>
    <t>Cầu - Đường: Gò Loa đi Ma Nghít</t>
  </si>
  <si>
    <t>Đập I Tờ</t>
  </si>
  <si>
    <t>Nâng cấp, mở rộng nhà văn hóa Dốc Mốc</t>
  </si>
  <si>
    <t>Nâng cấp, mở rộng nhà văn hóa Ma Nghít</t>
  </si>
  <si>
    <t>Tuyến đường BTXM từ Quán cà phê Bắp (Giáp Quốc lộ 24) đến giáp đường bê tông Rộc Tông</t>
  </si>
  <si>
    <t>Tổng cộng</t>
  </si>
  <si>
    <t>ĐỀU CHỈNH, BỔ SUNG KẾ HOẠCH ĐẦU TƯ CÔNG NĂM 2025 THỰC HIỆN  CHƯƠNG TRÌNH MTQG XÂY DỰNG NÔNG THÔN MỚI 02 XÃ: BA ĐỘNG, BA CUNG
 NGUỒN VỐN: NGÂN SÁCH TỈNH</t>
  </si>
  <si>
    <t>Chênh lệch (ngân sách tỉnh)</t>
  </si>
  <si>
    <t>Phụ lục 1</t>
  </si>
  <si>
    <t>Phụ lục 2</t>
  </si>
  <si>
    <t>Tuyến đường BTXM từ nhà ông Luôn đến xóm Gò Loa</t>
  </si>
  <si>
    <t>Nhà bếp ăn Trường Mầm non Ba Cung</t>
  </si>
  <si>
    <t>Trường Tiểu học Ba Động. Hạng mục: Nhà vệ sinh học sinh và tường rào</t>
  </si>
  <si>
    <t>Trường Trung học cơ sở Ba Động. Hạng mục: Tường rào và sân nền</t>
  </si>
  <si>
    <t>Kế hoạch đầu tư công năm 2025 đã ban hành theo Nghị quyết số 45/NQ-HĐND ngày 19/12/2024</t>
  </si>
  <si>
    <t>Kế hoạch đầu tư công năm 2025 đã ban hành theo Nghị quyết số 03/NQ-HĐND ngày 23/01/2025</t>
  </si>
  <si>
    <t>Nối tiếp BTXM đường QL24 đi nhà ông Nguyễn Thanh Tuấn</t>
  </si>
  <si>
    <t>(Kèm theo Nghị quyết số         /NQ-HĐND ngày        /4/2025 của Hội đồng nhân dân huyện Ba Tơ)</t>
  </si>
  <si>
    <t>Nối tiếp BTXM tuyến đường từ trụ sở UBND xã đi trường TH&amp;THCS Ba Liên</t>
  </si>
  <si>
    <t>Sân nền vỉa hè đường vào Nghĩa trang liệt sĩ xã Ba Động</t>
  </si>
</sst>
</file>

<file path=xl/styles.xml><?xml version="1.0" encoding="utf-8"?>
<styleSheet xmlns="http://schemas.openxmlformats.org/spreadsheetml/2006/main">
  <numFmts count="8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\ _₫_-;\-* #,##0.0\ _₫_-;_-* &quot;-&quot;??\ _₫_-;_-@_-"/>
    <numFmt numFmtId="167" formatCode="#,##0.0"/>
    <numFmt numFmtId="168" formatCode="_(* #,##0_);_(* \(#,##0\);_(* &quot;-&quot;??_);_(@_)"/>
    <numFmt numFmtId="169" formatCode="#,##0.000"/>
    <numFmt numFmtId="170" formatCode="0.000"/>
  </numFmts>
  <fonts count="3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rgb="FF00206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9"/>
        <bgColor rgb="FF000000"/>
      </patternFill>
    </fill>
    <fill>
      <patternFill patternType="solid">
        <fgColor rgb="FFAFABAB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5">
    <xf numFmtId="0" fontId="0" fillId="0" borderId="0"/>
    <xf numFmtId="43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/>
    <xf numFmtId="0" fontId="1" fillId="0" borderId="0"/>
    <xf numFmtId="165" fontId="21" fillId="0" borderId="0" applyFont="0" applyFill="0" applyBorder="0" applyAlignment="0" applyProtection="0"/>
    <xf numFmtId="0" fontId="22" fillId="0" borderId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" applyFont="1"/>
    <xf numFmtId="0" fontId="7" fillId="0" borderId="0" xfId="5" applyFont="1" applyAlignment="1">
      <alignment horizontal="center"/>
    </xf>
    <xf numFmtId="166" fontId="7" fillId="0" borderId="0" xfId="1" applyNumberFormat="1" applyFont="1" applyAlignment="1">
      <alignment horizontal="right" wrapText="1"/>
    </xf>
    <xf numFmtId="166" fontId="7" fillId="4" borderId="0" xfId="1" applyNumberFormat="1" applyFont="1" applyFill="1" applyAlignment="1">
      <alignment wrapText="1"/>
    </xf>
    <xf numFmtId="166" fontId="7" fillId="4" borderId="0" xfId="1" applyNumberFormat="1" applyFont="1" applyFill="1" applyAlignment="1">
      <alignment horizontal="right" wrapText="1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67" fontId="5" fillId="2" borderId="2" xfId="0" applyNumberFormat="1" applyFont="1" applyFill="1" applyBorder="1" applyAlignment="1">
      <alignment horizontal="right" vertical="center" wrapText="1"/>
    </xf>
    <xf numFmtId="39" fontId="5" fillId="3" borderId="2" xfId="3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left" vertical="top" wrapText="1"/>
    </xf>
    <xf numFmtId="168" fontId="6" fillId="0" borderId="2" xfId="0" applyNumberFormat="1" applyFont="1" applyBorder="1" applyAlignment="1">
      <alignment horizontal="center" vertical="center" wrapText="1"/>
    </xf>
    <xf numFmtId="168" fontId="6" fillId="0" borderId="2" xfId="0" applyNumberFormat="1" applyFont="1" applyBorder="1" applyAlignment="1">
      <alignment horizontal="center" vertical="center"/>
    </xf>
    <xf numFmtId="39" fontId="6" fillId="0" borderId="7" xfId="3" applyNumberFormat="1" applyFont="1" applyFill="1" applyBorder="1" applyAlignment="1">
      <alignment horizontal="center" vertical="center"/>
    </xf>
    <xf numFmtId="39" fontId="6" fillId="0" borderId="2" xfId="3" applyNumberFormat="1" applyFont="1" applyFill="1" applyBorder="1" applyAlignment="1">
      <alignment horizontal="center" vertical="center"/>
    </xf>
    <xf numFmtId="9" fontId="11" fillId="0" borderId="2" xfId="0" applyNumberFormat="1" applyFont="1" applyBorder="1" applyAlignment="1">
      <alignment horizontal="left" vertical="top" wrapText="1"/>
    </xf>
    <xf numFmtId="10" fontId="11" fillId="0" borderId="2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168" fontId="6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top" wrapText="1"/>
    </xf>
    <xf numFmtId="4" fontId="11" fillId="0" borderId="5" xfId="0" applyNumberFormat="1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7" fillId="0" borderId="2" xfId="5" applyFont="1" applyBorder="1"/>
    <xf numFmtId="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5" applyFont="1" applyBorder="1" applyAlignment="1">
      <alignment vertical="center"/>
    </xf>
    <xf numFmtId="0" fontId="11" fillId="0" borderId="2" xfId="0" applyFont="1" applyBorder="1" applyAlignment="1">
      <alignment horizontal="center" vertical="top" wrapText="1"/>
    </xf>
    <xf numFmtId="0" fontId="7" fillId="0" borderId="2" xfId="5" applyFont="1" applyBorder="1" applyAlignment="1">
      <alignment horizontal="center" vertical="center"/>
    </xf>
    <xf numFmtId="166" fontId="7" fillId="0" borderId="2" xfId="1" applyNumberFormat="1" applyFont="1" applyBorder="1" applyAlignment="1">
      <alignment horizontal="right" wrapText="1"/>
    </xf>
    <xf numFmtId="166" fontId="7" fillId="0" borderId="2" xfId="1" applyNumberFormat="1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center" vertical="top" wrapText="1"/>
    </xf>
    <xf numFmtId="0" fontId="2" fillId="5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3" fontId="5" fillId="2" borderId="2" xfId="0" applyNumberFormat="1" applyFont="1" applyFill="1" applyBorder="1" applyAlignment="1">
      <alignment horizontal="right" vertical="center" wrapText="1"/>
    </xf>
    <xf numFmtId="0" fontId="5" fillId="5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" vertical="center"/>
    </xf>
    <xf numFmtId="167" fontId="5" fillId="8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5" fillId="3" borderId="2" xfId="0" applyNumberFormat="1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center" vertical="center"/>
    </xf>
    <xf numFmtId="167" fontId="5" fillId="9" borderId="2" xfId="1" applyNumberFormat="1" applyFont="1" applyFill="1" applyBorder="1" applyAlignment="1">
      <alignment vertical="center"/>
    </xf>
    <xf numFmtId="168" fontId="6" fillId="5" borderId="0" xfId="0" applyNumberFormat="1" applyFont="1" applyFill="1" applyAlignment="1">
      <alignment horizontal="left" vertical="center" wrapText="1"/>
    </xf>
    <xf numFmtId="167" fontId="6" fillId="0" borderId="0" xfId="1" applyNumberFormat="1" applyFont="1" applyFill="1" applyBorder="1" applyAlignment="1">
      <alignment vertical="center"/>
    </xf>
    <xf numFmtId="166" fontId="7" fillId="0" borderId="0" xfId="1" applyNumberFormat="1" applyFont="1" applyFill="1" applyAlignment="1">
      <alignment horizontal="right" wrapText="1"/>
    </xf>
    <xf numFmtId="166" fontId="7" fillId="0" borderId="2" xfId="1" applyNumberFormat="1" applyFont="1" applyBorder="1" applyAlignment="1">
      <alignment horizontal="center" vertical="center" wrapText="1"/>
    </xf>
    <xf numFmtId="166" fontId="7" fillId="0" borderId="0" xfId="1" applyNumberFormat="1" applyFont="1" applyFill="1" applyAlignment="1">
      <alignment wrapText="1"/>
    </xf>
    <xf numFmtId="0" fontId="12" fillId="0" borderId="0" xfId="5" applyFont="1"/>
    <xf numFmtId="0" fontId="7" fillId="0" borderId="0" xfId="5" applyFont="1" applyAlignment="1">
      <alignment wrapText="1"/>
    </xf>
    <xf numFmtId="0" fontId="12" fillId="0" borderId="0" xfId="5" applyFont="1" applyAlignment="1">
      <alignment wrapText="1"/>
    </xf>
    <xf numFmtId="0" fontId="8" fillId="0" borderId="0" xfId="5" applyFont="1" applyAlignment="1">
      <alignment horizontal="center"/>
    </xf>
    <xf numFmtId="0" fontId="6" fillId="0" borderId="2" xfId="0" quotePrefix="1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left" vertical="top" wrapText="1"/>
    </xf>
    <xf numFmtId="0" fontId="18" fillId="0" borderId="0" xfId="5" applyFont="1"/>
    <xf numFmtId="166" fontId="18" fillId="0" borderId="0" xfId="1" applyNumberFormat="1" applyFont="1" applyAlignment="1">
      <alignment horizontal="right" wrapText="1"/>
    </xf>
    <xf numFmtId="0" fontId="20" fillId="10" borderId="0" xfId="5" applyFont="1" applyFill="1"/>
    <xf numFmtId="0" fontId="17" fillId="0" borderId="0" xfId="5" applyFont="1"/>
    <xf numFmtId="0" fontId="19" fillId="10" borderId="0" xfId="5" applyFont="1" applyFill="1"/>
    <xf numFmtId="0" fontId="12" fillId="0" borderId="0" xfId="5" applyFont="1" applyAlignment="1">
      <alignment horizontal="center"/>
    </xf>
    <xf numFmtId="169" fontId="17" fillId="0" borderId="0" xfId="5" applyNumberFormat="1" applyFont="1"/>
    <xf numFmtId="4" fontId="17" fillId="0" borderId="0" xfId="5" applyNumberFormat="1" applyFont="1"/>
    <xf numFmtId="170" fontId="17" fillId="0" borderId="0" xfId="5" applyNumberFormat="1" applyFont="1"/>
    <xf numFmtId="4" fontId="19" fillId="10" borderId="0" xfId="5" applyNumberFormat="1" applyFont="1" applyFill="1"/>
    <xf numFmtId="169" fontId="7" fillId="0" borderId="0" xfId="1" applyNumberFormat="1" applyFont="1" applyAlignment="1">
      <alignment horizontal="right" wrapText="1"/>
    </xf>
    <xf numFmtId="169" fontId="12" fillId="0" borderId="0" xfId="5" applyNumberFormat="1" applyFont="1" applyAlignment="1">
      <alignment wrapText="1"/>
    </xf>
    <xf numFmtId="0" fontId="24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167" fontId="17" fillId="0" borderId="0" xfId="5" applyNumberFormat="1" applyFont="1"/>
    <xf numFmtId="0" fontId="12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0" fontId="3" fillId="0" borderId="2" xfId="5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5" applyFont="1" applyAlignment="1">
      <alignment horizontal="center"/>
    </xf>
    <xf numFmtId="168" fontId="12" fillId="0" borderId="0" xfId="2" applyNumberFormat="1" applyFont="1" applyFill="1" applyAlignment="1">
      <alignment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5" applyFont="1" applyBorder="1"/>
    <xf numFmtId="169" fontId="3" fillId="0" borderId="2" xfId="1" applyNumberFormat="1" applyFont="1" applyFill="1" applyBorder="1" applyAlignment="1">
      <alignment horizontal="right" wrapText="1"/>
    </xf>
    <xf numFmtId="0" fontId="19" fillId="0" borderId="0" xfId="5" applyFont="1"/>
    <xf numFmtId="0" fontId="4" fillId="0" borderId="2" xfId="5" applyFont="1" applyBorder="1" applyAlignment="1">
      <alignment horizontal="center" vertical="center"/>
    </xf>
    <xf numFmtId="0" fontId="4" fillId="11" borderId="2" xfId="13" quotePrefix="1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169" fontId="4" fillId="0" borderId="2" xfId="0" applyNumberFormat="1" applyFont="1" applyBorder="1" applyAlignment="1">
      <alignment horizontal="right" vertical="center"/>
    </xf>
    <xf numFmtId="169" fontId="4" fillId="11" borderId="2" xfId="14" applyNumberFormat="1" applyFont="1" applyFill="1" applyBorder="1" applyAlignment="1">
      <alignment horizontal="right" vertical="center" wrapText="1"/>
    </xf>
    <xf numFmtId="0" fontId="4" fillId="0" borderId="2" xfId="5" applyFont="1" applyBorder="1" applyAlignment="1">
      <alignment vertical="center"/>
    </xf>
    <xf numFmtId="0" fontId="6" fillId="0" borderId="0" xfId="5" applyFont="1"/>
    <xf numFmtId="9" fontId="4" fillId="11" borderId="2" xfId="13" applyNumberFormat="1" applyFont="1" applyFill="1" applyBorder="1" applyAlignment="1">
      <alignment horizontal="left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9" fontId="4" fillId="11" borderId="2" xfId="13" applyNumberFormat="1" applyFont="1" applyFill="1" applyBorder="1" applyAlignment="1">
      <alignment horizontal="right" vertical="center"/>
    </xf>
    <xf numFmtId="0" fontId="4" fillId="0" borderId="2" xfId="5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169" fontId="27" fillId="11" borderId="2" xfId="14" applyNumberFormat="1" applyFont="1" applyFill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left" vertical="center" wrapText="1"/>
    </xf>
    <xf numFmtId="170" fontId="4" fillId="0" borderId="2" xfId="0" applyNumberFormat="1" applyFont="1" applyBorder="1" applyAlignment="1">
      <alignment horizontal="right" vertical="center"/>
    </xf>
    <xf numFmtId="9" fontId="4" fillId="0" borderId="2" xfId="0" applyNumberFormat="1" applyFont="1" applyBorder="1" applyAlignment="1">
      <alignment horizontal="left" vertical="center" wrapText="1"/>
    </xf>
    <xf numFmtId="169" fontId="28" fillId="0" borderId="2" xfId="0" applyNumberFormat="1" applyFont="1" applyBorder="1" applyAlignment="1">
      <alignment vertical="center" wrapText="1"/>
    </xf>
    <xf numFmtId="170" fontId="4" fillId="0" borderId="0" xfId="0" applyNumberFormat="1" applyFont="1" applyAlignment="1">
      <alignment horizontal="right" vertical="center"/>
    </xf>
    <xf numFmtId="0" fontId="4" fillId="0" borderId="0" xfId="5" applyFont="1"/>
    <xf numFmtId="166" fontId="4" fillId="0" borderId="0" xfId="1" applyNumberFormat="1" applyFont="1" applyAlignment="1">
      <alignment horizontal="right" wrapText="1"/>
    </xf>
    <xf numFmtId="169" fontId="7" fillId="0" borderId="0" xfId="5" applyNumberFormat="1" applyFont="1"/>
    <xf numFmtId="0" fontId="3" fillId="10" borderId="2" xfId="5" applyFont="1" applyFill="1" applyBorder="1" applyAlignment="1">
      <alignment horizontal="center" vertical="center" wrapText="1"/>
    </xf>
    <xf numFmtId="0" fontId="3" fillId="10" borderId="2" xfId="0" quotePrefix="1" applyFont="1" applyFill="1" applyBorder="1" applyAlignment="1">
      <alignment horizontal="left" vertical="center" wrapText="1"/>
    </xf>
    <xf numFmtId="0" fontId="3" fillId="10" borderId="2" xfId="5" applyFont="1" applyFill="1" applyBorder="1"/>
    <xf numFmtId="4" fontId="3" fillId="10" borderId="2" xfId="1" applyNumberFormat="1" applyFont="1" applyFill="1" applyBorder="1" applyAlignment="1">
      <alignment horizontal="right" wrapText="1"/>
    </xf>
    <xf numFmtId="0" fontId="4" fillId="0" borderId="2" xfId="5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left" vertical="top" wrapText="1"/>
    </xf>
    <xf numFmtId="168" fontId="4" fillId="0" borderId="2" xfId="0" applyNumberFormat="1" applyFont="1" applyFill="1" applyBorder="1" applyAlignment="1">
      <alignment horizontal="center" vertical="center" wrapText="1"/>
    </xf>
    <xf numFmtId="169" fontId="4" fillId="0" borderId="2" xfId="0" applyNumberFormat="1" applyFont="1" applyFill="1" applyBorder="1" applyAlignment="1">
      <alignment horizontal="right" vertical="center"/>
    </xf>
    <xf numFmtId="0" fontId="4" fillId="0" borderId="2" xfId="5" applyFont="1" applyFill="1" applyBorder="1" applyAlignment="1">
      <alignment vertical="center"/>
    </xf>
    <xf numFmtId="9" fontId="28" fillId="0" borderId="2" xfId="0" applyNumberFormat="1" applyFont="1" applyFill="1" applyBorder="1" applyAlignment="1">
      <alignment horizontal="left" vertical="top" wrapText="1"/>
    </xf>
    <xf numFmtId="167" fontId="4" fillId="0" borderId="2" xfId="0" applyNumberFormat="1" applyFont="1" applyFill="1" applyBorder="1" applyAlignment="1">
      <alignment horizontal="right" vertical="center"/>
    </xf>
    <xf numFmtId="167" fontId="4" fillId="0" borderId="2" xfId="3" applyNumberFormat="1" applyFont="1" applyFill="1" applyBorder="1" applyAlignment="1">
      <alignment vertical="center"/>
    </xf>
    <xf numFmtId="10" fontId="28" fillId="0" borderId="2" xfId="0" applyNumberFormat="1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left" vertical="top" wrapText="1"/>
    </xf>
    <xf numFmtId="168" fontId="4" fillId="0" borderId="5" xfId="0" applyNumberFormat="1" applyFont="1" applyFill="1" applyBorder="1" applyAlignment="1">
      <alignment horizontal="center" vertical="center" wrapText="1"/>
    </xf>
    <xf numFmtId="167" fontId="28" fillId="0" borderId="2" xfId="0" applyNumberFormat="1" applyFont="1" applyFill="1" applyBorder="1" applyAlignment="1">
      <alignment vertical="center" wrapText="1"/>
    </xf>
    <xf numFmtId="169" fontId="28" fillId="0" borderId="2" xfId="0" applyNumberFormat="1" applyFont="1" applyFill="1" applyBorder="1" applyAlignment="1">
      <alignment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left" vertical="center" wrapText="1"/>
    </xf>
    <xf numFmtId="0" fontId="3" fillId="0" borderId="2" xfId="5" applyFont="1" applyFill="1" applyBorder="1"/>
    <xf numFmtId="0" fontId="26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169" fontId="4" fillId="0" borderId="2" xfId="12" applyNumberFormat="1" applyFont="1" applyFill="1" applyBorder="1" applyAlignment="1">
      <alignment horizontal="right" vertical="center" wrapText="1"/>
    </xf>
    <xf numFmtId="169" fontId="26" fillId="0" borderId="2" xfId="12" applyNumberFormat="1" applyFont="1" applyFill="1" applyBorder="1" applyAlignment="1">
      <alignment horizontal="right" vertical="center" wrapText="1"/>
    </xf>
    <xf numFmtId="169" fontId="4" fillId="0" borderId="2" xfId="0" applyNumberFormat="1" applyFont="1" applyFill="1" applyBorder="1" applyAlignment="1">
      <alignment horizontal="right" vertical="center" wrapText="1"/>
    </xf>
    <xf numFmtId="0" fontId="10" fillId="0" borderId="2" xfId="5" applyFont="1" applyFill="1" applyBorder="1"/>
    <xf numFmtId="169" fontId="29" fillId="0" borderId="2" xfId="0" applyNumberFormat="1" applyFont="1" applyFill="1" applyBorder="1" applyAlignment="1">
      <alignment horizontal="right" vertical="center" wrapText="1"/>
    </xf>
    <xf numFmtId="0" fontId="4" fillId="0" borderId="2" xfId="5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4" fillId="0" borderId="2" xfId="5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 wrapText="1"/>
    </xf>
    <xf numFmtId="169" fontId="4" fillId="0" borderId="2" xfId="0" applyNumberFormat="1" applyFont="1" applyFill="1" applyBorder="1" applyAlignment="1">
      <alignment vertical="center" wrapText="1"/>
    </xf>
    <xf numFmtId="0" fontId="4" fillId="0" borderId="2" xfId="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2" fontId="4" fillId="0" borderId="2" xfId="5" applyNumberFormat="1" applyFont="1" applyFill="1" applyBorder="1" applyAlignment="1">
      <alignment horizontal="center" vertical="center" wrapText="1"/>
    </xf>
    <xf numFmtId="0" fontId="3" fillId="0" borderId="2" xfId="5" applyFont="1" applyBorder="1" applyAlignment="1">
      <alignment wrapText="1"/>
    </xf>
    <xf numFmtId="0" fontId="4" fillId="0" borderId="2" xfId="8" applyFont="1" applyBorder="1" applyAlignment="1">
      <alignment horizontal="center" vertical="center" wrapText="1"/>
    </xf>
    <xf numFmtId="169" fontId="6" fillId="0" borderId="0" xfId="5" applyNumberFormat="1" applyFont="1"/>
    <xf numFmtId="0" fontId="4" fillId="0" borderId="2" xfId="5" applyFont="1" applyFill="1" applyBorder="1" applyAlignment="1">
      <alignment wrapText="1"/>
    </xf>
    <xf numFmtId="0" fontId="30" fillId="0" borderId="2" xfId="5" applyFont="1" applyFill="1" applyBorder="1" applyAlignment="1">
      <alignment horizontal="center" vertical="center" wrapText="1"/>
    </xf>
    <xf numFmtId="0" fontId="9" fillId="0" borderId="0" xfId="5" applyFont="1" applyAlignment="1">
      <alignment horizontal="center"/>
    </xf>
    <xf numFmtId="0" fontId="24" fillId="0" borderId="0" xfId="5" applyFont="1" applyAlignment="1">
      <alignment horizontal="center"/>
    </xf>
    <xf numFmtId="0" fontId="9" fillId="0" borderId="1" xfId="5" applyFont="1" applyBorder="1" applyAlignment="1">
      <alignment horizontal="center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10" xfId="1" applyNumberFormat="1" applyFont="1" applyFill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center" vertical="center" wrapText="1"/>
    </xf>
    <xf numFmtId="166" fontId="3" fillId="0" borderId="12" xfId="1" applyNumberFormat="1" applyFont="1" applyFill="1" applyBorder="1" applyAlignment="1">
      <alignment horizontal="center" vertical="center" wrapText="1"/>
    </xf>
    <xf numFmtId="166" fontId="3" fillId="0" borderId="14" xfId="1" applyNumberFormat="1" applyFont="1" applyFill="1" applyBorder="1" applyAlignment="1">
      <alignment horizontal="center" vertical="center" wrapText="1"/>
    </xf>
    <xf numFmtId="166" fontId="3" fillId="0" borderId="7" xfId="1" applyNumberFormat="1" applyFont="1" applyFill="1" applyBorder="1" applyAlignment="1">
      <alignment horizontal="center" vertical="center" wrapText="1"/>
    </xf>
    <xf numFmtId="166" fontId="3" fillId="0" borderId="13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6" fontId="3" fillId="0" borderId="15" xfId="1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center" vertical="center" wrapText="1"/>
    </xf>
    <xf numFmtId="166" fontId="3" fillId="0" borderId="8" xfId="1" applyNumberFormat="1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0" fontId="3" fillId="10" borderId="3" xfId="5" applyFont="1" applyFill="1" applyBorder="1" applyAlignment="1">
      <alignment horizontal="center" vertical="center" wrapText="1"/>
    </xf>
    <xf numFmtId="0" fontId="3" fillId="10" borderId="4" xfId="5" applyFont="1" applyFill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10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 wrapText="1"/>
    </xf>
    <xf numFmtId="166" fontId="3" fillId="0" borderId="9" xfId="1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 vertical="center" wrapText="1"/>
    </xf>
    <xf numFmtId="166" fontId="3" fillId="0" borderId="16" xfId="1" applyNumberFormat="1" applyFont="1" applyFill="1" applyBorder="1" applyAlignment="1">
      <alignment horizontal="center" vertical="center" wrapText="1"/>
    </xf>
    <xf numFmtId="0" fontId="8" fillId="0" borderId="0" xfId="5" applyFont="1" applyAlignment="1">
      <alignment horizontal="center" wrapText="1"/>
    </xf>
  </cellXfs>
  <cellStyles count="15">
    <cellStyle name="Comma" xfId="1" builtinId="3"/>
    <cellStyle name="Comma [0]" xfId="12" builtinId="6"/>
    <cellStyle name="Comma 2" xfId="2"/>
    <cellStyle name="Comma 2 2" xfId="9"/>
    <cellStyle name="Comma 3" xfId="3"/>
    <cellStyle name="Comma 3 2" xfId="10"/>
    <cellStyle name="Comma 4" xfId="11"/>
    <cellStyle name="Comma 5" xfId="4"/>
    <cellStyle name="Comma 5 2" xfId="7"/>
    <cellStyle name="Comma 6" xfId="14"/>
    <cellStyle name="Normal" xfId="0" builtinId="0"/>
    <cellStyle name="Normal 2" xfId="5"/>
    <cellStyle name="Normal 2 2" xfId="8"/>
    <cellStyle name="Normal 3" xfId="6"/>
    <cellStyle name="Normal 4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2A2A2A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UK67"/>
  <sheetViews>
    <sheetView topLeftCell="A52" zoomScale="98" zoomScaleNormal="98" workbookViewId="0">
      <selection activeCell="B30" sqref="B30"/>
    </sheetView>
  </sheetViews>
  <sheetFormatPr defaultColWidth="9.140625" defaultRowHeight="15"/>
  <cols>
    <col min="1" max="1" width="3.42578125" style="8" customWidth="1"/>
    <col min="2" max="2" width="41.5703125" style="7" customWidth="1"/>
    <col min="3" max="3" width="17.5703125" style="7" customWidth="1"/>
    <col min="4" max="5" width="11.5703125" style="9" customWidth="1"/>
    <col min="6" max="7" width="11.42578125" style="9" customWidth="1"/>
    <col min="8" max="8" width="12.140625" style="9" customWidth="1"/>
    <col min="9" max="9" width="6.85546875" style="9" customWidth="1"/>
    <col min="10" max="10" width="11.85546875" style="9" customWidth="1"/>
    <col min="11" max="11" width="11.28515625" style="9" customWidth="1"/>
    <col min="12" max="12" width="7.42578125" style="9" customWidth="1"/>
    <col min="13" max="13" width="11.5703125" style="9" customWidth="1"/>
    <col min="14" max="14" width="11.42578125" style="9" customWidth="1"/>
    <col min="15" max="15" width="8.42578125" style="9" customWidth="1"/>
    <col min="16" max="16" width="12.85546875" style="9" customWidth="1"/>
    <col min="17" max="17" width="8.5703125" style="7" customWidth="1"/>
    <col min="18" max="19" width="9.140625" style="7"/>
    <col min="20" max="20" width="10.140625" style="7" bestFit="1" customWidth="1"/>
    <col min="21" max="229" width="9.140625" style="7"/>
    <col min="230" max="230" width="5.5703125" style="7" customWidth="1"/>
    <col min="231" max="231" width="25.5703125" style="7" customWidth="1"/>
    <col min="232" max="233" width="9.140625" style="7" hidden="1" customWidth="1"/>
    <col min="234" max="234" width="7" style="7" customWidth="1"/>
    <col min="235" max="235" width="5.42578125" style="7" customWidth="1"/>
    <col min="236" max="236" width="6.5703125" style="7" customWidth="1"/>
    <col min="237" max="237" width="14.42578125" style="7" customWidth="1"/>
    <col min="238" max="238" width="15.5703125" style="7" customWidth="1"/>
    <col min="239" max="239" width="14.42578125" style="7" customWidth="1"/>
    <col min="240" max="241" width="12.5703125" style="7" customWidth="1"/>
    <col min="242" max="242" width="8.140625" style="7" customWidth="1"/>
    <col min="243" max="243" width="11.5703125" style="7" customWidth="1"/>
    <col min="244" max="244" width="10.42578125" style="7" customWidth="1"/>
    <col min="245" max="245" width="11.140625" style="7" customWidth="1"/>
    <col min="246" max="246" width="12.140625" style="7" customWidth="1"/>
    <col min="247" max="247" width="14.42578125" style="7" customWidth="1"/>
    <col min="248" max="248" width="13.5703125" style="7" customWidth="1"/>
    <col min="249" max="249" width="16" style="7" customWidth="1"/>
    <col min="250" max="250" width="17" style="7" customWidth="1"/>
    <col min="251" max="251" width="12.5703125" style="7" customWidth="1"/>
    <col min="252" max="252" width="15.140625" style="7" customWidth="1"/>
    <col min="253" max="253" width="18.140625" style="7" customWidth="1"/>
    <col min="254" max="255" width="12.42578125" style="7" customWidth="1"/>
    <col min="256" max="256" width="9.140625" style="7" customWidth="1"/>
    <col min="257" max="257" width="11.140625" style="7" customWidth="1"/>
    <col min="258" max="485" width="9.140625" style="7"/>
    <col min="486" max="486" width="5.5703125" style="7" customWidth="1"/>
    <col min="487" max="487" width="25.5703125" style="7" customWidth="1"/>
    <col min="488" max="489" width="9.140625" style="7" hidden="1" customWidth="1"/>
    <col min="490" max="490" width="7" style="7" customWidth="1"/>
    <col min="491" max="491" width="5.42578125" style="7" customWidth="1"/>
    <col min="492" max="492" width="6.5703125" style="7" customWidth="1"/>
    <col min="493" max="493" width="14.42578125" style="7" customWidth="1"/>
    <col min="494" max="494" width="15.5703125" style="7" customWidth="1"/>
    <col min="495" max="495" width="14.42578125" style="7" customWidth="1"/>
    <col min="496" max="497" width="12.5703125" style="7" customWidth="1"/>
    <col min="498" max="498" width="8.140625" style="7" customWidth="1"/>
    <col min="499" max="499" width="11.5703125" style="7" customWidth="1"/>
    <col min="500" max="500" width="10.42578125" style="7" customWidth="1"/>
    <col min="501" max="501" width="11.140625" style="7" customWidth="1"/>
    <col min="502" max="502" width="12.140625" style="7" customWidth="1"/>
    <col min="503" max="503" width="14.42578125" style="7" customWidth="1"/>
    <col min="504" max="504" width="13.5703125" style="7" customWidth="1"/>
    <col min="505" max="505" width="16" style="7" customWidth="1"/>
    <col min="506" max="506" width="17" style="7" customWidth="1"/>
    <col min="507" max="507" width="12.5703125" style="7" customWidth="1"/>
    <col min="508" max="508" width="15.140625" style="7" customWidth="1"/>
    <col min="509" max="509" width="18.140625" style="7" customWidth="1"/>
    <col min="510" max="511" width="12.42578125" style="7" customWidth="1"/>
    <col min="512" max="512" width="9.140625" style="7" customWidth="1"/>
    <col min="513" max="513" width="11.140625" style="7" customWidth="1"/>
    <col min="514" max="741" width="9.140625" style="7"/>
    <col min="742" max="742" width="5.5703125" style="7" customWidth="1"/>
    <col min="743" max="743" width="25.5703125" style="7" customWidth="1"/>
    <col min="744" max="745" width="9.140625" style="7" hidden="1" customWidth="1"/>
    <col min="746" max="746" width="7" style="7" customWidth="1"/>
    <col min="747" max="747" width="5.42578125" style="7" customWidth="1"/>
    <col min="748" max="748" width="6.5703125" style="7" customWidth="1"/>
    <col min="749" max="749" width="14.42578125" style="7" customWidth="1"/>
    <col min="750" max="750" width="15.5703125" style="7" customWidth="1"/>
    <col min="751" max="751" width="14.42578125" style="7" customWidth="1"/>
    <col min="752" max="753" width="12.5703125" style="7" customWidth="1"/>
    <col min="754" max="754" width="8.140625" style="7" customWidth="1"/>
    <col min="755" max="755" width="11.5703125" style="7" customWidth="1"/>
    <col min="756" max="756" width="10.42578125" style="7" customWidth="1"/>
    <col min="757" max="757" width="11.140625" style="7" customWidth="1"/>
    <col min="758" max="758" width="12.140625" style="7" customWidth="1"/>
    <col min="759" max="759" width="14.42578125" style="7" customWidth="1"/>
    <col min="760" max="760" width="13.5703125" style="7" customWidth="1"/>
    <col min="761" max="761" width="16" style="7" customWidth="1"/>
    <col min="762" max="762" width="17" style="7" customWidth="1"/>
    <col min="763" max="763" width="12.5703125" style="7" customWidth="1"/>
    <col min="764" max="764" width="15.140625" style="7" customWidth="1"/>
    <col min="765" max="765" width="18.140625" style="7" customWidth="1"/>
    <col min="766" max="767" width="12.42578125" style="7" customWidth="1"/>
    <col min="768" max="768" width="9.140625" style="7" customWidth="1"/>
    <col min="769" max="769" width="11.140625" style="7" customWidth="1"/>
    <col min="770" max="997" width="9.140625" style="7"/>
    <col min="998" max="998" width="5.5703125" style="7" customWidth="1"/>
    <col min="999" max="999" width="25.5703125" style="7" customWidth="1"/>
    <col min="1000" max="1001" width="9.140625" style="7" hidden="1" customWidth="1"/>
    <col min="1002" max="1002" width="7" style="7" customWidth="1"/>
    <col min="1003" max="1003" width="5.42578125" style="7" customWidth="1"/>
    <col min="1004" max="1004" width="6.5703125" style="7" customWidth="1"/>
    <col min="1005" max="1005" width="14.42578125" style="7" customWidth="1"/>
    <col min="1006" max="1006" width="15.5703125" style="7" customWidth="1"/>
    <col min="1007" max="1007" width="14.42578125" style="7" customWidth="1"/>
    <col min="1008" max="1009" width="12.5703125" style="7" customWidth="1"/>
    <col min="1010" max="1010" width="8.140625" style="7" customWidth="1"/>
    <col min="1011" max="1011" width="11.5703125" style="7" customWidth="1"/>
    <col min="1012" max="1012" width="10.42578125" style="7" customWidth="1"/>
    <col min="1013" max="1013" width="11.140625" style="7" customWidth="1"/>
    <col min="1014" max="1014" width="12.140625" style="7" customWidth="1"/>
    <col min="1015" max="1015" width="14.42578125" style="7" customWidth="1"/>
    <col min="1016" max="1016" width="13.5703125" style="7" customWidth="1"/>
    <col min="1017" max="1017" width="16" style="7" customWidth="1"/>
    <col min="1018" max="1018" width="17" style="7" customWidth="1"/>
    <col min="1019" max="1019" width="12.5703125" style="7" customWidth="1"/>
    <col min="1020" max="1020" width="15.140625" style="7" customWidth="1"/>
    <col min="1021" max="1021" width="18.140625" style="7" customWidth="1"/>
    <col min="1022" max="1023" width="12.42578125" style="7" customWidth="1"/>
    <col min="1024" max="1024" width="9.140625" style="7" customWidth="1"/>
    <col min="1025" max="1025" width="11.140625" style="7" customWidth="1"/>
    <col min="1026" max="1253" width="9.140625" style="7"/>
    <col min="1254" max="1254" width="5.5703125" style="7" customWidth="1"/>
    <col min="1255" max="1255" width="25.5703125" style="7" customWidth="1"/>
    <col min="1256" max="1257" width="9.140625" style="7" hidden="1" customWidth="1"/>
    <col min="1258" max="1258" width="7" style="7" customWidth="1"/>
    <col min="1259" max="1259" width="5.42578125" style="7" customWidth="1"/>
    <col min="1260" max="1260" width="6.5703125" style="7" customWidth="1"/>
    <col min="1261" max="1261" width="14.42578125" style="7" customWidth="1"/>
    <col min="1262" max="1262" width="15.5703125" style="7" customWidth="1"/>
    <col min="1263" max="1263" width="14.42578125" style="7" customWidth="1"/>
    <col min="1264" max="1265" width="12.5703125" style="7" customWidth="1"/>
    <col min="1266" max="1266" width="8.140625" style="7" customWidth="1"/>
    <col min="1267" max="1267" width="11.5703125" style="7" customWidth="1"/>
    <col min="1268" max="1268" width="10.42578125" style="7" customWidth="1"/>
    <col min="1269" max="1269" width="11.140625" style="7" customWidth="1"/>
    <col min="1270" max="1270" width="12.140625" style="7" customWidth="1"/>
    <col min="1271" max="1271" width="14.42578125" style="7" customWidth="1"/>
    <col min="1272" max="1272" width="13.5703125" style="7" customWidth="1"/>
    <col min="1273" max="1273" width="16" style="7" customWidth="1"/>
    <col min="1274" max="1274" width="17" style="7" customWidth="1"/>
    <col min="1275" max="1275" width="12.5703125" style="7" customWidth="1"/>
    <col min="1276" max="1276" width="15.140625" style="7" customWidth="1"/>
    <col min="1277" max="1277" width="18.140625" style="7" customWidth="1"/>
    <col min="1278" max="1279" width="12.42578125" style="7" customWidth="1"/>
    <col min="1280" max="1280" width="9.140625" style="7" customWidth="1"/>
    <col min="1281" max="1281" width="11.140625" style="7" customWidth="1"/>
    <col min="1282" max="1509" width="9.140625" style="7"/>
    <col min="1510" max="1510" width="5.5703125" style="7" customWidth="1"/>
    <col min="1511" max="1511" width="25.5703125" style="7" customWidth="1"/>
    <col min="1512" max="1513" width="9.140625" style="7" hidden="1" customWidth="1"/>
    <col min="1514" max="1514" width="7" style="7" customWidth="1"/>
    <col min="1515" max="1515" width="5.42578125" style="7" customWidth="1"/>
    <col min="1516" max="1516" width="6.5703125" style="7" customWidth="1"/>
    <col min="1517" max="1517" width="14.42578125" style="7" customWidth="1"/>
    <col min="1518" max="1518" width="15.5703125" style="7" customWidth="1"/>
    <col min="1519" max="1519" width="14.42578125" style="7" customWidth="1"/>
    <col min="1520" max="1521" width="12.5703125" style="7" customWidth="1"/>
    <col min="1522" max="1522" width="8.140625" style="7" customWidth="1"/>
    <col min="1523" max="1523" width="11.5703125" style="7" customWidth="1"/>
    <col min="1524" max="1524" width="10.42578125" style="7" customWidth="1"/>
    <col min="1525" max="1525" width="11.140625" style="7" customWidth="1"/>
    <col min="1526" max="1526" width="12.140625" style="7" customWidth="1"/>
    <col min="1527" max="1527" width="14.42578125" style="7" customWidth="1"/>
    <col min="1528" max="1528" width="13.5703125" style="7" customWidth="1"/>
    <col min="1529" max="1529" width="16" style="7" customWidth="1"/>
    <col min="1530" max="1530" width="17" style="7" customWidth="1"/>
    <col min="1531" max="1531" width="12.5703125" style="7" customWidth="1"/>
    <col min="1532" max="1532" width="15.140625" style="7" customWidth="1"/>
    <col min="1533" max="1533" width="18.140625" style="7" customWidth="1"/>
    <col min="1534" max="1535" width="12.42578125" style="7" customWidth="1"/>
    <col min="1536" max="1536" width="9.140625" style="7" customWidth="1"/>
    <col min="1537" max="1537" width="11.140625" style="7" customWidth="1"/>
    <col min="1538" max="1765" width="9.140625" style="7"/>
    <col min="1766" max="1766" width="5.5703125" style="7" customWidth="1"/>
    <col min="1767" max="1767" width="25.5703125" style="7" customWidth="1"/>
    <col min="1768" max="1769" width="9.140625" style="7" hidden="1" customWidth="1"/>
    <col min="1770" max="1770" width="7" style="7" customWidth="1"/>
    <col min="1771" max="1771" width="5.42578125" style="7" customWidth="1"/>
    <col min="1772" max="1772" width="6.5703125" style="7" customWidth="1"/>
    <col min="1773" max="1773" width="14.42578125" style="7" customWidth="1"/>
    <col min="1774" max="1774" width="15.5703125" style="7" customWidth="1"/>
    <col min="1775" max="1775" width="14.42578125" style="7" customWidth="1"/>
    <col min="1776" max="1777" width="12.5703125" style="7" customWidth="1"/>
    <col min="1778" max="1778" width="8.140625" style="7" customWidth="1"/>
    <col min="1779" max="1779" width="11.5703125" style="7" customWidth="1"/>
    <col min="1780" max="1780" width="10.42578125" style="7" customWidth="1"/>
    <col min="1781" max="1781" width="11.140625" style="7" customWidth="1"/>
    <col min="1782" max="1782" width="12.140625" style="7" customWidth="1"/>
    <col min="1783" max="1783" width="14.42578125" style="7" customWidth="1"/>
    <col min="1784" max="1784" width="13.5703125" style="7" customWidth="1"/>
    <col min="1785" max="1785" width="16" style="7" customWidth="1"/>
    <col min="1786" max="1786" width="17" style="7" customWidth="1"/>
    <col min="1787" max="1787" width="12.5703125" style="7" customWidth="1"/>
    <col min="1788" max="1788" width="15.140625" style="7" customWidth="1"/>
    <col min="1789" max="1789" width="18.140625" style="7" customWidth="1"/>
    <col min="1790" max="1791" width="12.42578125" style="7" customWidth="1"/>
    <col min="1792" max="1792" width="9.140625" style="7" customWidth="1"/>
    <col min="1793" max="1793" width="11.140625" style="7" customWidth="1"/>
    <col min="1794" max="2021" width="9.140625" style="7"/>
    <col min="2022" max="2022" width="5.5703125" style="7" customWidth="1"/>
    <col min="2023" max="2023" width="25.5703125" style="7" customWidth="1"/>
    <col min="2024" max="2025" width="9.140625" style="7" hidden="1" customWidth="1"/>
    <col min="2026" max="2026" width="7" style="7" customWidth="1"/>
    <col min="2027" max="2027" width="5.42578125" style="7" customWidth="1"/>
    <col min="2028" max="2028" width="6.5703125" style="7" customWidth="1"/>
    <col min="2029" max="2029" width="14.42578125" style="7" customWidth="1"/>
    <col min="2030" max="2030" width="15.5703125" style="7" customWidth="1"/>
    <col min="2031" max="2031" width="14.42578125" style="7" customWidth="1"/>
    <col min="2032" max="2033" width="12.5703125" style="7" customWidth="1"/>
    <col min="2034" max="2034" width="8.140625" style="7" customWidth="1"/>
    <col min="2035" max="2035" width="11.5703125" style="7" customWidth="1"/>
    <col min="2036" max="2036" width="10.42578125" style="7" customWidth="1"/>
    <col min="2037" max="2037" width="11.140625" style="7" customWidth="1"/>
    <col min="2038" max="2038" width="12.140625" style="7" customWidth="1"/>
    <col min="2039" max="2039" width="14.42578125" style="7" customWidth="1"/>
    <col min="2040" max="2040" width="13.5703125" style="7" customWidth="1"/>
    <col min="2041" max="2041" width="16" style="7" customWidth="1"/>
    <col min="2042" max="2042" width="17" style="7" customWidth="1"/>
    <col min="2043" max="2043" width="12.5703125" style="7" customWidth="1"/>
    <col min="2044" max="2044" width="15.140625" style="7" customWidth="1"/>
    <col min="2045" max="2045" width="18.140625" style="7" customWidth="1"/>
    <col min="2046" max="2047" width="12.42578125" style="7" customWidth="1"/>
    <col min="2048" max="2048" width="9.140625" style="7" customWidth="1"/>
    <col min="2049" max="2049" width="11.140625" style="7" customWidth="1"/>
    <col min="2050" max="2277" width="9.140625" style="7"/>
    <col min="2278" max="2278" width="5.5703125" style="7" customWidth="1"/>
    <col min="2279" max="2279" width="25.5703125" style="7" customWidth="1"/>
    <col min="2280" max="2281" width="9.140625" style="7" hidden="1" customWidth="1"/>
    <col min="2282" max="2282" width="7" style="7" customWidth="1"/>
    <col min="2283" max="2283" width="5.42578125" style="7" customWidth="1"/>
    <col min="2284" max="2284" width="6.5703125" style="7" customWidth="1"/>
    <col min="2285" max="2285" width="14.42578125" style="7" customWidth="1"/>
    <col min="2286" max="2286" width="15.5703125" style="7" customWidth="1"/>
    <col min="2287" max="2287" width="14.42578125" style="7" customWidth="1"/>
    <col min="2288" max="2289" width="12.5703125" style="7" customWidth="1"/>
    <col min="2290" max="2290" width="8.140625" style="7" customWidth="1"/>
    <col min="2291" max="2291" width="11.5703125" style="7" customWidth="1"/>
    <col min="2292" max="2292" width="10.42578125" style="7" customWidth="1"/>
    <col min="2293" max="2293" width="11.140625" style="7" customWidth="1"/>
    <col min="2294" max="2294" width="12.140625" style="7" customWidth="1"/>
    <col min="2295" max="2295" width="14.42578125" style="7" customWidth="1"/>
    <col min="2296" max="2296" width="13.5703125" style="7" customWidth="1"/>
    <col min="2297" max="2297" width="16" style="7" customWidth="1"/>
    <col min="2298" max="2298" width="17" style="7" customWidth="1"/>
    <col min="2299" max="2299" width="12.5703125" style="7" customWidth="1"/>
    <col min="2300" max="2300" width="15.140625" style="7" customWidth="1"/>
    <col min="2301" max="2301" width="18.140625" style="7" customWidth="1"/>
    <col min="2302" max="2303" width="12.42578125" style="7" customWidth="1"/>
    <col min="2304" max="2304" width="9.140625" style="7" customWidth="1"/>
    <col min="2305" max="2305" width="11.140625" style="7" customWidth="1"/>
    <col min="2306" max="2533" width="9.140625" style="7"/>
    <col min="2534" max="2534" width="5.5703125" style="7" customWidth="1"/>
    <col min="2535" max="2535" width="25.5703125" style="7" customWidth="1"/>
    <col min="2536" max="2537" width="9.140625" style="7" hidden="1" customWidth="1"/>
    <col min="2538" max="2538" width="7" style="7" customWidth="1"/>
    <col min="2539" max="2539" width="5.42578125" style="7" customWidth="1"/>
    <col min="2540" max="2540" width="6.5703125" style="7" customWidth="1"/>
    <col min="2541" max="2541" width="14.42578125" style="7" customWidth="1"/>
    <col min="2542" max="2542" width="15.5703125" style="7" customWidth="1"/>
    <col min="2543" max="2543" width="14.42578125" style="7" customWidth="1"/>
    <col min="2544" max="2545" width="12.5703125" style="7" customWidth="1"/>
    <col min="2546" max="2546" width="8.140625" style="7" customWidth="1"/>
    <col min="2547" max="2547" width="11.5703125" style="7" customWidth="1"/>
    <col min="2548" max="2548" width="10.42578125" style="7" customWidth="1"/>
    <col min="2549" max="2549" width="11.140625" style="7" customWidth="1"/>
    <col min="2550" max="2550" width="12.140625" style="7" customWidth="1"/>
    <col min="2551" max="2551" width="14.42578125" style="7" customWidth="1"/>
    <col min="2552" max="2552" width="13.5703125" style="7" customWidth="1"/>
    <col min="2553" max="2553" width="16" style="7" customWidth="1"/>
    <col min="2554" max="2554" width="17" style="7" customWidth="1"/>
    <col min="2555" max="2555" width="12.5703125" style="7" customWidth="1"/>
    <col min="2556" max="2556" width="15.140625" style="7" customWidth="1"/>
    <col min="2557" max="2557" width="18.140625" style="7" customWidth="1"/>
    <col min="2558" max="2559" width="12.42578125" style="7" customWidth="1"/>
    <col min="2560" max="2560" width="9.140625" style="7" customWidth="1"/>
    <col min="2561" max="2561" width="11.140625" style="7" customWidth="1"/>
    <col min="2562" max="2789" width="9.140625" style="7"/>
    <col min="2790" max="2790" width="5.5703125" style="7" customWidth="1"/>
    <col min="2791" max="2791" width="25.5703125" style="7" customWidth="1"/>
    <col min="2792" max="2793" width="9.140625" style="7" hidden="1" customWidth="1"/>
    <col min="2794" max="2794" width="7" style="7" customWidth="1"/>
    <col min="2795" max="2795" width="5.42578125" style="7" customWidth="1"/>
    <col min="2796" max="2796" width="6.5703125" style="7" customWidth="1"/>
    <col min="2797" max="2797" width="14.42578125" style="7" customWidth="1"/>
    <col min="2798" max="2798" width="15.5703125" style="7" customWidth="1"/>
    <col min="2799" max="2799" width="14.42578125" style="7" customWidth="1"/>
    <col min="2800" max="2801" width="12.5703125" style="7" customWidth="1"/>
    <col min="2802" max="2802" width="8.140625" style="7" customWidth="1"/>
    <col min="2803" max="2803" width="11.5703125" style="7" customWidth="1"/>
    <col min="2804" max="2804" width="10.42578125" style="7" customWidth="1"/>
    <col min="2805" max="2805" width="11.140625" style="7" customWidth="1"/>
    <col min="2806" max="2806" width="12.140625" style="7" customWidth="1"/>
    <col min="2807" max="2807" width="14.42578125" style="7" customWidth="1"/>
    <col min="2808" max="2808" width="13.5703125" style="7" customWidth="1"/>
    <col min="2809" max="2809" width="16" style="7" customWidth="1"/>
    <col min="2810" max="2810" width="17" style="7" customWidth="1"/>
    <col min="2811" max="2811" width="12.5703125" style="7" customWidth="1"/>
    <col min="2812" max="2812" width="15.140625" style="7" customWidth="1"/>
    <col min="2813" max="2813" width="18.140625" style="7" customWidth="1"/>
    <col min="2814" max="2815" width="12.42578125" style="7" customWidth="1"/>
    <col min="2816" max="2816" width="9.140625" style="7" customWidth="1"/>
    <col min="2817" max="2817" width="11.140625" style="7" customWidth="1"/>
    <col min="2818" max="3045" width="9.140625" style="7"/>
    <col min="3046" max="3046" width="5.5703125" style="7" customWidth="1"/>
    <col min="3047" max="3047" width="25.5703125" style="7" customWidth="1"/>
    <col min="3048" max="3049" width="9.140625" style="7" hidden="1" customWidth="1"/>
    <col min="3050" max="3050" width="7" style="7" customWidth="1"/>
    <col min="3051" max="3051" width="5.42578125" style="7" customWidth="1"/>
    <col min="3052" max="3052" width="6.5703125" style="7" customWidth="1"/>
    <col min="3053" max="3053" width="14.42578125" style="7" customWidth="1"/>
    <col min="3054" max="3054" width="15.5703125" style="7" customWidth="1"/>
    <col min="3055" max="3055" width="14.42578125" style="7" customWidth="1"/>
    <col min="3056" max="3057" width="12.5703125" style="7" customWidth="1"/>
    <col min="3058" max="3058" width="8.140625" style="7" customWidth="1"/>
    <col min="3059" max="3059" width="11.5703125" style="7" customWidth="1"/>
    <col min="3060" max="3060" width="10.42578125" style="7" customWidth="1"/>
    <col min="3061" max="3061" width="11.140625" style="7" customWidth="1"/>
    <col min="3062" max="3062" width="12.140625" style="7" customWidth="1"/>
    <col min="3063" max="3063" width="14.42578125" style="7" customWidth="1"/>
    <col min="3064" max="3064" width="13.5703125" style="7" customWidth="1"/>
    <col min="3065" max="3065" width="16" style="7" customWidth="1"/>
    <col min="3066" max="3066" width="17" style="7" customWidth="1"/>
    <col min="3067" max="3067" width="12.5703125" style="7" customWidth="1"/>
    <col min="3068" max="3068" width="15.140625" style="7" customWidth="1"/>
    <col min="3069" max="3069" width="18.140625" style="7" customWidth="1"/>
    <col min="3070" max="3071" width="12.42578125" style="7" customWidth="1"/>
    <col min="3072" max="3072" width="9.140625" style="7" customWidth="1"/>
    <col min="3073" max="3073" width="11.140625" style="7" customWidth="1"/>
    <col min="3074" max="3301" width="9.140625" style="7"/>
    <col min="3302" max="3302" width="5.5703125" style="7" customWidth="1"/>
    <col min="3303" max="3303" width="25.5703125" style="7" customWidth="1"/>
    <col min="3304" max="3305" width="9.140625" style="7" hidden="1" customWidth="1"/>
    <col min="3306" max="3306" width="7" style="7" customWidth="1"/>
    <col min="3307" max="3307" width="5.42578125" style="7" customWidth="1"/>
    <col min="3308" max="3308" width="6.5703125" style="7" customWidth="1"/>
    <col min="3309" max="3309" width="14.42578125" style="7" customWidth="1"/>
    <col min="3310" max="3310" width="15.5703125" style="7" customWidth="1"/>
    <col min="3311" max="3311" width="14.42578125" style="7" customWidth="1"/>
    <col min="3312" max="3313" width="12.5703125" style="7" customWidth="1"/>
    <col min="3314" max="3314" width="8.140625" style="7" customWidth="1"/>
    <col min="3315" max="3315" width="11.5703125" style="7" customWidth="1"/>
    <col min="3316" max="3316" width="10.42578125" style="7" customWidth="1"/>
    <col min="3317" max="3317" width="11.140625" style="7" customWidth="1"/>
    <col min="3318" max="3318" width="12.140625" style="7" customWidth="1"/>
    <col min="3319" max="3319" width="14.42578125" style="7" customWidth="1"/>
    <col min="3320" max="3320" width="13.5703125" style="7" customWidth="1"/>
    <col min="3321" max="3321" width="16" style="7" customWidth="1"/>
    <col min="3322" max="3322" width="17" style="7" customWidth="1"/>
    <col min="3323" max="3323" width="12.5703125" style="7" customWidth="1"/>
    <col min="3324" max="3324" width="15.140625" style="7" customWidth="1"/>
    <col min="3325" max="3325" width="18.140625" style="7" customWidth="1"/>
    <col min="3326" max="3327" width="12.42578125" style="7" customWidth="1"/>
    <col min="3328" max="3328" width="9.140625" style="7" customWidth="1"/>
    <col min="3329" max="3329" width="11.140625" style="7" customWidth="1"/>
    <col min="3330" max="3557" width="9.140625" style="7"/>
    <col min="3558" max="3558" width="5.5703125" style="7" customWidth="1"/>
    <col min="3559" max="3559" width="25.5703125" style="7" customWidth="1"/>
    <col min="3560" max="3561" width="9.140625" style="7" hidden="1" customWidth="1"/>
    <col min="3562" max="3562" width="7" style="7" customWidth="1"/>
    <col min="3563" max="3563" width="5.42578125" style="7" customWidth="1"/>
    <col min="3564" max="3564" width="6.5703125" style="7" customWidth="1"/>
    <col min="3565" max="3565" width="14.42578125" style="7" customWidth="1"/>
    <col min="3566" max="3566" width="15.5703125" style="7" customWidth="1"/>
    <col min="3567" max="3567" width="14.42578125" style="7" customWidth="1"/>
    <col min="3568" max="3569" width="12.5703125" style="7" customWidth="1"/>
    <col min="3570" max="3570" width="8.140625" style="7" customWidth="1"/>
    <col min="3571" max="3571" width="11.5703125" style="7" customWidth="1"/>
    <col min="3572" max="3572" width="10.42578125" style="7" customWidth="1"/>
    <col min="3573" max="3573" width="11.140625" style="7" customWidth="1"/>
    <col min="3574" max="3574" width="12.140625" style="7" customWidth="1"/>
    <col min="3575" max="3575" width="14.42578125" style="7" customWidth="1"/>
    <col min="3576" max="3576" width="13.5703125" style="7" customWidth="1"/>
    <col min="3577" max="3577" width="16" style="7" customWidth="1"/>
    <col min="3578" max="3578" width="17" style="7" customWidth="1"/>
    <col min="3579" max="3579" width="12.5703125" style="7" customWidth="1"/>
    <col min="3580" max="3580" width="15.140625" style="7" customWidth="1"/>
    <col min="3581" max="3581" width="18.140625" style="7" customWidth="1"/>
    <col min="3582" max="3583" width="12.42578125" style="7" customWidth="1"/>
    <col min="3584" max="3584" width="9.140625" style="7" customWidth="1"/>
    <col min="3585" max="3585" width="11.140625" style="7" customWidth="1"/>
    <col min="3586" max="3813" width="9.140625" style="7"/>
    <col min="3814" max="3814" width="5.5703125" style="7" customWidth="1"/>
    <col min="3815" max="3815" width="25.5703125" style="7" customWidth="1"/>
    <col min="3816" max="3817" width="9.140625" style="7" hidden="1" customWidth="1"/>
    <col min="3818" max="3818" width="7" style="7" customWidth="1"/>
    <col min="3819" max="3819" width="5.42578125" style="7" customWidth="1"/>
    <col min="3820" max="3820" width="6.5703125" style="7" customWidth="1"/>
    <col min="3821" max="3821" width="14.42578125" style="7" customWidth="1"/>
    <col min="3822" max="3822" width="15.5703125" style="7" customWidth="1"/>
    <col min="3823" max="3823" width="14.42578125" style="7" customWidth="1"/>
    <col min="3824" max="3825" width="12.5703125" style="7" customWidth="1"/>
    <col min="3826" max="3826" width="8.140625" style="7" customWidth="1"/>
    <col min="3827" max="3827" width="11.5703125" style="7" customWidth="1"/>
    <col min="3828" max="3828" width="10.42578125" style="7" customWidth="1"/>
    <col min="3829" max="3829" width="11.140625" style="7" customWidth="1"/>
    <col min="3830" max="3830" width="12.140625" style="7" customWidth="1"/>
    <col min="3831" max="3831" width="14.42578125" style="7" customWidth="1"/>
    <col min="3832" max="3832" width="13.5703125" style="7" customWidth="1"/>
    <col min="3833" max="3833" width="16" style="7" customWidth="1"/>
    <col min="3834" max="3834" width="17" style="7" customWidth="1"/>
    <col min="3835" max="3835" width="12.5703125" style="7" customWidth="1"/>
    <col min="3836" max="3836" width="15.140625" style="7" customWidth="1"/>
    <col min="3837" max="3837" width="18.140625" style="7" customWidth="1"/>
    <col min="3838" max="3839" width="12.42578125" style="7" customWidth="1"/>
    <col min="3840" max="3840" width="9.140625" style="7" customWidth="1"/>
    <col min="3841" max="3841" width="11.140625" style="7" customWidth="1"/>
    <col min="3842" max="4069" width="9.140625" style="7"/>
    <col min="4070" max="4070" width="5.5703125" style="7" customWidth="1"/>
    <col min="4071" max="4071" width="25.5703125" style="7" customWidth="1"/>
    <col min="4072" max="4073" width="9.140625" style="7" hidden="1" customWidth="1"/>
    <col min="4074" max="4074" width="7" style="7" customWidth="1"/>
    <col min="4075" max="4075" width="5.42578125" style="7" customWidth="1"/>
    <col min="4076" max="4076" width="6.5703125" style="7" customWidth="1"/>
    <col min="4077" max="4077" width="14.42578125" style="7" customWidth="1"/>
    <col min="4078" max="4078" width="15.5703125" style="7" customWidth="1"/>
    <col min="4079" max="4079" width="14.42578125" style="7" customWidth="1"/>
    <col min="4080" max="4081" width="12.5703125" style="7" customWidth="1"/>
    <col min="4082" max="4082" width="8.140625" style="7" customWidth="1"/>
    <col min="4083" max="4083" width="11.5703125" style="7" customWidth="1"/>
    <col min="4084" max="4084" width="10.42578125" style="7" customWidth="1"/>
    <col min="4085" max="4085" width="11.140625" style="7" customWidth="1"/>
    <col min="4086" max="4086" width="12.140625" style="7" customWidth="1"/>
    <col min="4087" max="4087" width="14.42578125" style="7" customWidth="1"/>
    <col min="4088" max="4088" width="13.5703125" style="7" customWidth="1"/>
    <col min="4089" max="4089" width="16" style="7" customWidth="1"/>
    <col min="4090" max="4090" width="17" style="7" customWidth="1"/>
    <col min="4091" max="4091" width="12.5703125" style="7" customWidth="1"/>
    <col min="4092" max="4092" width="15.140625" style="7" customWidth="1"/>
    <col min="4093" max="4093" width="18.140625" style="7" customWidth="1"/>
    <col min="4094" max="4095" width="12.42578125" style="7" customWidth="1"/>
    <col min="4096" max="4096" width="9.140625" style="7" customWidth="1"/>
    <col min="4097" max="4097" width="11.140625" style="7" customWidth="1"/>
    <col min="4098" max="4325" width="9.140625" style="7"/>
    <col min="4326" max="4326" width="5.5703125" style="7" customWidth="1"/>
    <col min="4327" max="4327" width="25.5703125" style="7" customWidth="1"/>
    <col min="4328" max="4329" width="9.140625" style="7" hidden="1" customWidth="1"/>
    <col min="4330" max="4330" width="7" style="7" customWidth="1"/>
    <col min="4331" max="4331" width="5.42578125" style="7" customWidth="1"/>
    <col min="4332" max="4332" width="6.5703125" style="7" customWidth="1"/>
    <col min="4333" max="4333" width="14.42578125" style="7" customWidth="1"/>
    <col min="4334" max="4334" width="15.5703125" style="7" customWidth="1"/>
    <col min="4335" max="4335" width="14.42578125" style="7" customWidth="1"/>
    <col min="4336" max="4337" width="12.5703125" style="7" customWidth="1"/>
    <col min="4338" max="4338" width="8.140625" style="7" customWidth="1"/>
    <col min="4339" max="4339" width="11.5703125" style="7" customWidth="1"/>
    <col min="4340" max="4340" width="10.42578125" style="7" customWidth="1"/>
    <col min="4341" max="4341" width="11.140625" style="7" customWidth="1"/>
    <col min="4342" max="4342" width="12.140625" style="7" customWidth="1"/>
    <col min="4343" max="4343" width="14.42578125" style="7" customWidth="1"/>
    <col min="4344" max="4344" width="13.5703125" style="7" customWidth="1"/>
    <col min="4345" max="4345" width="16" style="7" customWidth="1"/>
    <col min="4346" max="4346" width="17" style="7" customWidth="1"/>
    <col min="4347" max="4347" width="12.5703125" style="7" customWidth="1"/>
    <col min="4348" max="4348" width="15.140625" style="7" customWidth="1"/>
    <col min="4349" max="4349" width="18.140625" style="7" customWidth="1"/>
    <col min="4350" max="4351" width="12.42578125" style="7" customWidth="1"/>
    <col min="4352" max="4352" width="9.140625" style="7" customWidth="1"/>
    <col min="4353" max="4353" width="11.140625" style="7" customWidth="1"/>
    <col min="4354" max="4581" width="9.140625" style="7"/>
    <col min="4582" max="4582" width="5.5703125" style="7" customWidth="1"/>
    <col min="4583" max="4583" width="25.5703125" style="7" customWidth="1"/>
    <col min="4584" max="4585" width="9.140625" style="7" hidden="1" customWidth="1"/>
    <col min="4586" max="4586" width="7" style="7" customWidth="1"/>
    <col min="4587" max="4587" width="5.42578125" style="7" customWidth="1"/>
    <col min="4588" max="4588" width="6.5703125" style="7" customWidth="1"/>
    <col min="4589" max="4589" width="14.42578125" style="7" customWidth="1"/>
    <col min="4590" max="4590" width="15.5703125" style="7" customWidth="1"/>
    <col min="4591" max="4591" width="14.42578125" style="7" customWidth="1"/>
    <col min="4592" max="4593" width="12.5703125" style="7" customWidth="1"/>
    <col min="4594" max="4594" width="8.140625" style="7" customWidth="1"/>
    <col min="4595" max="4595" width="11.5703125" style="7" customWidth="1"/>
    <col min="4596" max="4596" width="10.42578125" style="7" customWidth="1"/>
    <col min="4597" max="4597" width="11.140625" style="7" customWidth="1"/>
    <col min="4598" max="4598" width="12.140625" style="7" customWidth="1"/>
    <col min="4599" max="4599" width="14.42578125" style="7" customWidth="1"/>
    <col min="4600" max="4600" width="13.5703125" style="7" customWidth="1"/>
    <col min="4601" max="4601" width="16" style="7" customWidth="1"/>
    <col min="4602" max="4602" width="17" style="7" customWidth="1"/>
    <col min="4603" max="4603" width="12.5703125" style="7" customWidth="1"/>
    <col min="4604" max="4604" width="15.140625" style="7" customWidth="1"/>
    <col min="4605" max="4605" width="18.140625" style="7" customWidth="1"/>
    <col min="4606" max="4607" width="12.42578125" style="7" customWidth="1"/>
    <col min="4608" max="4608" width="9.140625" style="7" customWidth="1"/>
    <col min="4609" max="4609" width="11.140625" style="7" customWidth="1"/>
    <col min="4610" max="4837" width="9.140625" style="7"/>
    <col min="4838" max="4838" width="5.5703125" style="7" customWidth="1"/>
    <col min="4839" max="4839" width="25.5703125" style="7" customWidth="1"/>
    <col min="4840" max="4841" width="9.140625" style="7" hidden="1" customWidth="1"/>
    <col min="4842" max="4842" width="7" style="7" customWidth="1"/>
    <col min="4843" max="4843" width="5.42578125" style="7" customWidth="1"/>
    <col min="4844" max="4844" width="6.5703125" style="7" customWidth="1"/>
    <col min="4845" max="4845" width="14.42578125" style="7" customWidth="1"/>
    <col min="4846" max="4846" width="15.5703125" style="7" customWidth="1"/>
    <col min="4847" max="4847" width="14.42578125" style="7" customWidth="1"/>
    <col min="4848" max="4849" width="12.5703125" style="7" customWidth="1"/>
    <col min="4850" max="4850" width="8.140625" style="7" customWidth="1"/>
    <col min="4851" max="4851" width="11.5703125" style="7" customWidth="1"/>
    <col min="4852" max="4852" width="10.42578125" style="7" customWidth="1"/>
    <col min="4853" max="4853" width="11.140625" style="7" customWidth="1"/>
    <col min="4854" max="4854" width="12.140625" style="7" customWidth="1"/>
    <col min="4855" max="4855" width="14.42578125" style="7" customWidth="1"/>
    <col min="4856" max="4856" width="13.5703125" style="7" customWidth="1"/>
    <col min="4857" max="4857" width="16" style="7" customWidth="1"/>
    <col min="4858" max="4858" width="17" style="7" customWidth="1"/>
    <col min="4859" max="4859" width="12.5703125" style="7" customWidth="1"/>
    <col min="4860" max="4860" width="15.140625" style="7" customWidth="1"/>
    <col min="4861" max="4861" width="18.140625" style="7" customWidth="1"/>
    <col min="4862" max="4863" width="12.42578125" style="7" customWidth="1"/>
    <col min="4864" max="4864" width="9.140625" style="7" customWidth="1"/>
    <col min="4865" max="4865" width="11.140625" style="7" customWidth="1"/>
    <col min="4866" max="5093" width="9.140625" style="7"/>
    <col min="5094" max="5094" width="5.5703125" style="7" customWidth="1"/>
    <col min="5095" max="5095" width="25.5703125" style="7" customWidth="1"/>
    <col min="5096" max="5097" width="9.140625" style="7" hidden="1" customWidth="1"/>
    <col min="5098" max="5098" width="7" style="7" customWidth="1"/>
    <col min="5099" max="5099" width="5.42578125" style="7" customWidth="1"/>
    <col min="5100" max="5100" width="6.5703125" style="7" customWidth="1"/>
    <col min="5101" max="5101" width="14.42578125" style="7" customWidth="1"/>
    <col min="5102" max="5102" width="15.5703125" style="7" customWidth="1"/>
    <col min="5103" max="5103" width="14.42578125" style="7" customWidth="1"/>
    <col min="5104" max="5105" width="12.5703125" style="7" customWidth="1"/>
    <col min="5106" max="5106" width="8.140625" style="7" customWidth="1"/>
    <col min="5107" max="5107" width="11.5703125" style="7" customWidth="1"/>
    <col min="5108" max="5108" width="10.42578125" style="7" customWidth="1"/>
    <col min="5109" max="5109" width="11.140625" style="7" customWidth="1"/>
    <col min="5110" max="5110" width="12.140625" style="7" customWidth="1"/>
    <col min="5111" max="5111" width="14.42578125" style="7" customWidth="1"/>
    <col min="5112" max="5112" width="13.5703125" style="7" customWidth="1"/>
    <col min="5113" max="5113" width="16" style="7" customWidth="1"/>
    <col min="5114" max="5114" width="17" style="7" customWidth="1"/>
    <col min="5115" max="5115" width="12.5703125" style="7" customWidth="1"/>
    <col min="5116" max="5116" width="15.140625" style="7" customWidth="1"/>
    <col min="5117" max="5117" width="18.140625" style="7" customWidth="1"/>
    <col min="5118" max="5119" width="12.42578125" style="7" customWidth="1"/>
    <col min="5120" max="5120" width="9.140625" style="7" customWidth="1"/>
    <col min="5121" max="5121" width="11.140625" style="7" customWidth="1"/>
    <col min="5122" max="5349" width="9.140625" style="7"/>
    <col min="5350" max="5350" width="5.5703125" style="7" customWidth="1"/>
    <col min="5351" max="5351" width="25.5703125" style="7" customWidth="1"/>
    <col min="5352" max="5353" width="9.140625" style="7" hidden="1" customWidth="1"/>
    <col min="5354" max="5354" width="7" style="7" customWidth="1"/>
    <col min="5355" max="5355" width="5.42578125" style="7" customWidth="1"/>
    <col min="5356" max="5356" width="6.5703125" style="7" customWidth="1"/>
    <col min="5357" max="5357" width="14.42578125" style="7" customWidth="1"/>
    <col min="5358" max="5358" width="15.5703125" style="7" customWidth="1"/>
    <col min="5359" max="5359" width="14.42578125" style="7" customWidth="1"/>
    <col min="5360" max="5361" width="12.5703125" style="7" customWidth="1"/>
    <col min="5362" max="5362" width="8.140625" style="7" customWidth="1"/>
    <col min="5363" max="5363" width="11.5703125" style="7" customWidth="1"/>
    <col min="5364" max="5364" width="10.42578125" style="7" customWidth="1"/>
    <col min="5365" max="5365" width="11.140625" style="7" customWidth="1"/>
    <col min="5366" max="5366" width="12.140625" style="7" customWidth="1"/>
    <col min="5367" max="5367" width="14.42578125" style="7" customWidth="1"/>
    <col min="5368" max="5368" width="13.5703125" style="7" customWidth="1"/>
    <col min="5369" max="5369" width="16" style="7" customWidth="1"/>
    <col min="5370" max="5370" width="17" style="7" customWidth="1"/>
    <col min="5371" max="5371" width="12.5703125" style="7" customWidth="1"/>
    <col min="5372" max="5372" width="15.140625" style="7" customWidth="1"/>
    <col min="5373" max="5373" width="18.140625" style="7" customWidth="1"/>
    <col min="5374" max="5375" width="12.42578125" style="7" customWidth="1"/>
    <col min="5376" max="5376" width="9.140625" style="7" customWidth="1"/>
    <col min="5377" max="5377" width="11.140625" style="7" customWidth="1"/>
    <col min="5378" max="5605" width="9.140625" style="7"/>
    <col min="5606" max="5606" width="5.5703125" style="7" customWidth="1"/>
    <col min="5607" max="5607" width="25.5703125" style="7" customWidth="1"/>
    <col min="5608" max="5609" width="9.140625" style="7" hidden="1" customWidth="1"/>
    <col min="5610" max="5610" width="7" style="7" customWidth="1"/>
    <col min="5611" max="5611" width="5.42578125" style="7" customWidth="1"/>
    <col min="5612" max="5612" width="6.5703125" style="7" customWidth="1"/>
    <col min="5613" max="5613" width="14.42578125" style="7" customWidth="1"/>
    <col min="5614" max="5614" width="15.5703125" style="7" customWidth="1"/>
    <col min="5615" max="5615" width="14.42578125" style="7" customWidth="1"/>
    <col min="5616" max="5617" width="12.5703125" style="7" customWidth="1"/>
    <col min="5618" max="5618" width="8.140625" style="7" customWidth="1"/>
    <col min="5619" max="5619" width="11.5703125" style="7" customWidth="1"/>
    <col min="5620" max="5620" width="10.42578125" style="7" customWidth="1"/>
    <col min="5621" max="5621" width="11.140625" style="7" customWidth="1"/>
    <col min="5622" max="5622" width="12.140625" style="7" customWidth="1"/>
    <col min="5623" max="5623" width="14.42578125" style="7" customWidth="1"/>
    <col min="5624" max="5624" width="13.5703125" style="7" customWidth="1"/>
    <col min="5625" max="5625" width="16" style="7" customWidth="1"/>
    <col min="5626" max="5626" width="17" style="7" customWidth="1"/>
    <col min="5627" max="5627" width="12.5703125" style="7" customWidth="1"/>
    <col min="5628" max="5628" width="15.140625" style="7" customWidth="1"/>
    <col min="5629" max="5629" width="18.140625" style="7" customWidth="1"/>
    <col min="5630" max="5631" width="12.42578125" style="7" customWidth="1"/>
    <col min="5632" max="5632" width="9.140625" style="7" customWidth="1"/>
    <col min="5633" max="5633" width="11.140625" style="7" customWidth="1"/>
    <col min="5634" max="5861" width="9.140625" style="7"/>
    <col min="5862" max="5862" width="5.5703125" style="7" customWidth="1"/>
    <col min="5863" max="5863" width="25.5703125" style="7" customWidth="1"/>
    <col min="5864" max="5865" width="9.140625" style="7" hidden="1" customWidth="1"/>
    <col min="5866" max="5866" width="7" style="7" customWidth="1"/>
    <col min="5867" max="5867" width="5.42578125" style="7" customWidth="1"/>
    <col min="5868" max="5868" width="6.5703125" style="7" customWidth="1"/>
    <col min="5869" max="5869" width="14.42578125" style="7" customWidth="1"/>
    <col min="5870" max="5870" width="15.5703125" style="7" customWidth="1"/>
    <col min="5871" max="5871" width="14.42578125" style="7" customWidth="1"/>
    <col min="5872" max="5873" width="12.5703125" style="7" customWidth="1"/>
    <col min="5874" max="5874" width="8.140625" style="7" customWidth="1"/>
    <col min="5875" max="5875" width="11.5703125" style="7" customWidth="1"/>
    <col min="5876" max="5876" width="10.42578125" style="7" customWidth="1"/>
    <col min="5877" max="5877" width="11.140625" style="7" customWidth="1"/>
    <col min="5878" max="5878" width="12.140625" style="7" customWidth="1"/>
    <col min="5879" max="5879" width="14.42578125" style="7" customWidth="1"/>
    <col min="5880" max="5880" width="13.5703125" style="7" customWidth="1"/>
    <col min="5881" max="5881" width="16" style="7" customWidth="1"/>
    <col min="5882" max="5882" width="17" style="7" customWidth="1"/>
    <col min="5883" max="5883" width="12.5703125" style="7" customWidth="1"/>
    <col min="5884" max="5884" width="15.140625" style="7" customWidth="1"/>
    <col min="5885" max="5885" width="18.140625" style="7" customWidth="1"/>
    <col min="5886" max="5887" width="12.42578125" style="7" customWidth="1"/>
    <col min="5888" max="5888" width="9.140625" style="7" customWidth="1"/>
    <col min="5889" max="5889" width="11.140625" style="7" customWidth="1"/>
    <col min="5890" max="6117" width="9.140625" style="7"/>
    <col min="6118" max="6118" width="5.5703125" style="7" customWidth="1"/>
    <col min="6119" max="6119" width="25.5703125" style="7" customWidth="1"/>
    <col min="6120" max="6121" width="9.140625" style="7" hidden="1" customWidth="1"/>
    <col min="6122" max="6122" width="7" style="7" customWidth="1"/>
    <col min="6123" max="6123" width="5.42578125" style="7" customWidth="1"/>
    <col min="6124" max="6124" width="6.5703125" style="7" customWidth="1"/>
    <col min="6125" max="6125" width="14.42578125" style="7" customWidth="1"/>
    <col min="6126" max="6126" width="15.5703125" style="7" customWidth="1"/>
    <col min="6127" max="6127" width="14.42578125" style="7" customWidth="1"/>
    <col min="6128" max="6129" width="12.5703125" style="7" customWidth="1"/>
    <col min="6130" max="6130" width="8.140625" style="7" customWidth="1"/>
    <col min="6131" max="6131" width="11.5703125" style="7" customWidth="1"/>
    <col min="6132" max="6132" width="10.42578125" style="7" customWidth="1"/>
    <col min="6133" max="6133" width="11.140625" style="7" customWidth="1"/>
    <col min="6134" max="6134" width="12.140625" style="7" customWidth="1"/>
    <col min="6135" max="6135" width="14.42578125" style="7" customWidth="1"/>
    <col min="6136" max="6136" width="13.5703125" style="7" customWidth="1"/>
    <col min="6137" max="6137" width="16" style="7" customWidth="1"/>
    <col min="6138" max="6138" width="17" style="7" customWidth="1"/>
    <col min="6139" max="6139" width="12.5703125" style="7" customWidth="1"/>
    <col min="6140" max="6140" width="15.140625" style="7" customWidth="1"/>
    <col min="6141" max="6141" width="18.140625" style="7" customWidth="1"/>
    <col min="6142" max="6143" width="12.42578125" style="7" customWidth="1"/>
    <col min="6144" max="6144" width="9.140625" style="7" customWidth="1"/>
    <col min="6145" max="6145" width="11.140625" style="7" customWidth="1"/>
    <col min="6146" max="6373" width="9.140625" style="7"/>
    <col min="6374" max="6374" width="5.5703125" style="7" customWidth="1"/>
    <col min="6375" max="6375" width="25.5703125" style="7" customWidth="1"/>
    <col min="6376" max="6377" width="9.140625" style="7" hidden="1" customWidth="1"/>
    <col min="6378" max="6378" width="7" style="7" customWidth="1"/>
    <col min="6379" max="6379" width="5.42578125" style="7" customWidth="1"/>
    <col min="6380" max="6380" width="6.5703125" style="7" customWidth="1"/>
    <col min="6381" max="6381" width="14.42578125" style="7" customWidth="1"/>
    <col min="6382" max="6382" width="15.5703125" style="7" customWidth="1"/>
    <col min="6383" max="6383" width="14.42578125" style="7" customWidth="1"/>
    <col min="6384" max="6385" width="12.5703125" style="7" customWidth="1"/>
    <col min="6386" max="6386" width="8.140625" style="7" customWidth="1"/>
    <col min="6387" max="6387" width="11.5703125" style="7" customWidth="1"/>
    <col min="6388" max="6388" width="10.42578125" style="7" customWidth="1"/>
    <col min="6389" max="6389" width="11.140625" style="7" customWidth="1"/>
    <col min="6390" max="6390" width="12.140625" style="7" customWidth="1"/>
    <col min="6391" max="6391" width="14.42578125" style="7" customWidth="1"/>
    <col min="6392" max="6392" width="13.5703125" style="7" customWidth="1"/>
    <col min="6393" max="6393" width="16" style="7" customWidth="1"/>
    <col min="6394" max="6394" width="17" style="7" customWidth="1"/>
    <col min="6395" max="6395" width="12.5703125" style="7" customWidth="1"/>
    <col min="6396" max="6396" width="15.140625" style="7" customWidth="1"/>
    <col min="6397" max="6397" width="18.140625" style="7" customWidth="1"/>
    <col min="6398" max="6399" width="12.42578125" style="7" customWidth="1"/>
    <col min="6400" max="6400" width="9.140625" style="7" customWidth="1"/>
    <col min="6401" max="6401" width="11.140625" style="7" customWidth="1"/>
    <col min="6402" max="6629" width="9.140625" style="7"/>
    <col min="6630" max="6630" width="5.5703125" style="7" customWidth="1"/>
    <col min="6631" max="6631" width="25.5703125" style="7" customWidth="1"/>
    <col min="6632" max="6633" width="9.140625" style="7" hidden="1" customWidth="1"/>
    <col min="6634" max="6634" width="7" style="7" customWidth="1"/>
    <col min="6635" max="6635" width="5.42578125" style="7" customWidth="1"/>
    <col min="6636" max="6636" width="6.5703125" style="7" customWidth="1"/>
    <col min="6637" max="6637" width="14.42578125" style="7" customWidth="1"/>
    <col min="6638" max="6638" width="15.5703125" style="7" customWidth="1"/>
    <col min="6639" max="6639" width="14.42578125" style="7" customWidth="1"/>
    <col min="6640" max="6641" width="12.5703125" style="7" customWidth="1"/>
    <col min="6642" max="6642" width="8.140625" style="7" customWidth="1"/>
    <col min="6643" max="6643" width="11.5703125" style="7" customWidth="1"/>
    <col min="6644" max="6644" width="10.42578125" style="7" customWidth="1"/>
    <col min="6645" max="6645" width="11.140625" style="7" customWidth="1"/>
    <col min="6646" max="6646" width="12.140625" style="7" customWidth="1"/>
    <col min="6647" max="6647" width="14.42578125" style="7" customWidth="1"/>
    <col min="6648" max="6648" width="13.5703125" style="7" customWidth="1"/>
    <col min="6649" max="6649" width="16" style="7" customWidth="1"/>
    <col min="6650" max="6650" width="17" style="7" customWidth="1"/>
    <col min="6651" max="6651" width="12.5703125" style="7" customWidth="1"/>
    <col min="6652" max="6652" width="15.140625" style="7" customWidth="1"/>
    <col min="6653" max="6653" width="18.140625" style="7" customWidth="1"/>
    <col min="6654" max="6655" width="12.42578125" style="7" customWidth="1"/>
    <col min="6656" max="6656" width="9.140625" style="7" customWidth="1"/>
    <col min="6657" max="6657" width="11.140625" style="7" customWidth="1"/>
    <col min="6658" max="6885" width="9.140625" style="7"/>
    <col min="6886" max="6886" width="5.5703125" style="7" customWidth="1"/>
    <col min="6887" max="6887" width="25.5703125" style="7" customWidth="1"/>
    <col min="6888" max="6889" width="9.140625" style="7" hidden="1" customWidth="1"/>
    <col min="6890" max="6890" width="7" style="7" customWidth="1"/>
    <col min="6891" max="6891" width="5.42578125" style="7" customWidth="1"/>
    <col min="6892" max="6892" width="6.5703125" style="7" customWidth="1"/>
    <col min="6893" max="6893" width="14.42578125" style="7" customWidth="1"/>
    <col min="6894" max="6894" width="15.5703125" style="7" customWidth="1"/>
    <col min="6895" max="6895" width="14.42578125" style="7" customWidth="1"/>
    <col min="6896" max="6897" width="12.5703125" style="7" customWidth="1"/>
    <col min="6898" max="6898" width="8.140625" style="7" customWidth="1"/>
    <col min="6899" max="6899" width="11.5703125" style="7" customWidth="1"/>
    <col min="6900" max="6900" width="10.42578125" style="7" customWidth="1"/>
    <col min="6901" max="6901" width="11.140625" style="7" customWidth="1"/>
    <col min="6902" max="6902" width="12.140625" style="7" customWidth="1"/>
    <col min="6903" max="6903" width="14.42578125" style="7" customWidth="1"/>
    <col min="6904" max="6904" width="13.5703125" style="7" customWidth="1"/>
    <col min="6905" max="6905" width="16" style="7" customWidth="1"/>
    <col min="6906" max="6906" width="17" style="7" customWidth="1"/>
    <col min="6907" max="6907" width="12.5703125" style="7" customWidth="1"/>
    <col min="6908" max="6908" width="15.140625" style="7" customWidth="1"/>
    <col min="6909" max="6909" width="18.140625" style="7" customWidth="1"/>
    <col min="6910" max="6911" width="12.42578125" style="7" customWidth="1"/>
    <col min="6912" max="6912" width="9.140625" style="7" customWidth="1"/>
    <col min="6913" max="6913" width="11.140625" style="7" customWidth="1"/>
    <col min="6914" max="7141" width="9.140625" style="7"/>
    <col min="7142" max="7142" width="5.5703125" style="7" customWidth="1"/>
    <col min="7143" max="7143" width="25.5703125" style="7" customWidth="1"/>
    <col min="7144" max="7145" width="9.140625" style="7" hidden="1" customWidth="1"/>
    <col min="7146" max="7146" width="7" style="7" customWidth="1"/>
    <col min="7147" max="7147" width="5.42578125" style="7" customWidth="1"/>
    <col min="7148" max="7148" width="6.5703125" style="7" customWidth="1"/>
    <col min="7149" max="7149" width="14.42578125" style="7" customWidth="1"/>
    <col min="7150" max="7150" width="15.5703125" style="7" customWidth="1"/>
    <col min="7151" max="7151" width="14.42578125" style="7" customWidth="1"/>
    <col min="7152" max="7153" width="12.5703125" style="7" customWidth="1"/>
    <col min="7154" max="7154" width="8.140625" style="7" customWidth="1"/>
    <col min="7155" max="7155" width="11.5703125" style="7" customWidth="1"/>
    <col min="7156" max="7156" width="10.42578125" style="7" customWidth="1"/>
    <col min="7157" max="7157" width="11.140625" style="7" customWidth="1"/>
    <col min="7158" max="7158" width="12.140625" style="7" customWidth="1"/>
    <col min="7159" max="7159" width="14.42578125" style="7" customWidth="1"/>
    <col min="7160" max="7160" width="13.5703125" style="7" customWidth="1"/>
    <col min="7161" max="7161" width="16" style="7" customWidth="1"/>
    <col min="7162" max="7162" width="17" style="7" customWidth="1"/>
    <col min="7163" max="7163" width="12.5703125" style="7" customWidth="1"/>
    <col min="7164" max="7164" width="15.140625" style="7" customWidth="1"/>
    <col min="7165" max="7165" width="18.140625" style="7" customWidth="1"/>
    <col min="7166" max="7167" width="12.42578125" style="7" customWidth="1"/>
    <col min="7168" max="7168" width="9.140625" style="7" customWidth="1"/>
    <col min="7169" max="7169" width="11.140625" style="7" customWidth="1"/>
    <col min="7170" max="7397" width="9.140625" style="7"/>
    <col min="7398" max="7398" width="5.5703125" style="7" customWidth="1"/>
    <col min="7399" max="7399" width="25.5703125" style="7" customWidth="1"/>
    <col min="7400" max="7401" width="9.140625" style="7" hidden="1" customWidth="1"/>
    <col min="7402" max="7402" width="7" style="7" customWidth="1"/>
    <col min="7403" max="7403" width="5.42578125" style="7" customWidth="1"/>
    <col min="7404" max="7404" width="6.5703125" style="7" customWidth="1"/>
    <col min="7405" max="7405" width="14.42578125" style="7" customWidth="1"/>
    <col min="7406" max="7406" width="15.5703125" style="7" customWidth="1"/>
    <col min="7407" max="7407" width="14.42578125" style="7" customWidth="1"/>
    <col min="7408" max="7409" width="12.5703125" style="7" customWidth="1"/>
    <col min="7410" max="7410" width="8.140625" style="7" customWidth="1"/>
    <col min="7411" max="7411" width="11.5703125" style="7" customWidth="1"/>
    <col min="7412" max="7412" width="10.42578125" style="7" customWidth="1"/>
    <col min="7413" max="7413" width="11.140625" style="7" customWidth="1"/>
    <col min="7414" max="7414" width="12.140625" style="7" customWidth="1"/>
    <col min="7415" max="7415" width="14.42578125" style="7" customWidth="1"/>
    <col min="7416" max="7416" width="13.5703125" style="7" customWidth="1"/>
    <col min="7417" max="7417" width="16" style="7" customWidth="1"/>
    <col min="7418" max="7418" width="17" style="7" customWidth="1"/>
    <col min="7419" max="7419" width="12.5703125" style="7" customWidth="1"/>
    <col min="7420" max="7420" width="15.140625" style="7" customWidth="1"/>
    <col min="7421" max="7421" width="18.140625" style="7" customWidth="1"/>
    <col min="7422" max="7423" width="12.42578125" style="7" customWidth="1"/>
    <col min="7424" max="7424" width="9.140625" style="7" customWidth="1"/>
    <col min="7425" max="7425" width="11.140625" style="7" customWidth="1"/>
    <col min="7426" max="7653" width="9.140625" style="7"/>
    <col min="7654" max="7654" width="5.5703125" style="7" customWidth="1"/>
    <col min="7655" max="7655" width="25.5703125" style="7" customWidth="1"/>
    <col min="7656" max="7657" width="9.140625" style="7" hidden="1" customWidth="1"/>
    <col min="7658" max="7658" width="7" style="7" customWidth="1"/>
    <col min="7659" max="7659" width="5.42578125" style="7" customWidth="1"/>
    <col min="7660" max="7660" width="6.5703125" style="7" customWidth="1"/>
    <col min="7661" max="7661" width="14.42578125" style="7" customWidth="1"/>
    <col min="7662" max="7662" width="15.5703125" style="7" customWidth="1"/>
    <col min="7663" max="7663" width="14.42578125" style="7" customWidth="1"/>
    <col min="7664" max="7665" width="12.5703125" style="7" customWidth="1"/>
    <col min="7666" max="7666" width="8.140625" style="7" customWidth="1"/>
    <col min="7667" max="7667" width="11.5703125" style="7" customWidth="1"/>
    <col min="7668" max="7668" width="10.42578125" style="7" customWidth="1"/>
    <col min="7669" max="7669" width="11.140625" style="7" customWidth="1"/>
    <col min="7670" max="7670" width="12.140625" style="7" customWidth="1"/>
    <col min="7671" max="7671" width="14.42578125" style="7" customWidth="1"/>
    <col min="7672" max="7672" width="13.5703125" style="7" customWidth="1"/>
    <col min="7673" max="7673" width="16" style="7" customWidth="1"/>
    <col min="7674" max="7674" width="17" style="7" customWidth="1"/>
    <col min="7675" max="7675" width="12.5703125" style="7" customWidth="1"/>
    <col min="7676" max="7676" width="15.140625" style="7" customWidth="1"/>
    <col min="7677" max="7677" width="18.140625" style="7" customWidth="1"/>
    <col min="7678" max="7679" width="12.42578125" style="7" customWidth="1"/>
    <col min="7680" max="7680" width="9.140625" style="7" customWidth="1"/>
    <col min="7681" max="7681" width="11.140625" style="7" customWidth="1"/>
    <col min="7682" max="7909" width="9.140625" style="7"/>
    <col min="7910" max="7910" width="5.5703125" style="7" customWidth="1"/>
    <col min="7911" max="7911" width="25.5703125" style="7" customWidth="1"/>
    <col min="7912" max="7913" width="9.140625" style="7" hidden="1" customWidth="1"/>
    <col min="7914" max="7914" width="7" style="7" customWidth="1"/>
    <col min="7915" max="7915" width="5.42578125" style="7" customWidth="1"/>
    <col min="7916" max="7916" width="6.5703125" style="7" customWidth="1"/>
    <col min="7917" max="7917" width="14.42578125" style="7" customWidth="1"/>
    <col min="7918" max="7918" width="15.5703125" style="7" customWidth="1"/>
    <col min="7919" max="7919" width="14.42578125" style="7" customWidth="1"/>
    <col min="7920" max="7921" width="12.5703125" style="7" customWidth="1"/>
    <col min="7922" max="7922" width="8.140625" style="7" customWidth="1"/>
    <col min="7923" max="7923" width="11.5703125" style="7" customWidth="1"/>
    <col min="7924" max="7924" width="10.42578125" style="7" customWidth="1"/>
    <col min="7925" max="7925" width="11.140625" style="7" customWidth="1"/>
    <col min="7926" max="7926" width="12.140625" style="7" customWidth="1"/>
    <col min="7927" max="7927" width="14.42578125" style="7" customWidth="1"/>
    <col min="7928" max="7928" width="13.5703125" style="7" customWidth="1"/>
    <col min="7929" max="7929" width="16" style="7" customWidth="1"/>
    <col min="7930" max="7930" width="17" style="7" customWidth="1"/>
    <col min="7931" max="7931" width="12.5703125" style="7" customWidth="1"/>
    <col min="7932" max="7932" width="15.140625" style="7" customWidth="1"/>
    <col min="7933" max="7933" width="18.140625" style="7" customWidth="1"/>
    <col min="7934" max="7935" width="12.42578125" style="7" customWidth="1"/>
    <col min="7936" max="7936" width="9.140625" style="7" customWidth="1"/>
    <col min="7937" max="7937" width="11.140625" style="7" customWidth="1"/>
    <col min="7938" max="8165" width="9.140625" style="7"/>
    <col min="8166" max="8166" width="5.5703125" style="7" customWidth="1"/>
    <col min="8167" max="8167" width="25.5703125" style="7" customWidth="1"/>
    <col min="8168" max="8169" width="9.140625" style="7" hidden="1" customWidth="1"/>
    <col min="8170" max="8170" width="7" style="7" customWidth="1"/>
    <col min="8171" max="8171" width="5.42578125" style="7" customWidth="1"/>
    <col min="8172" max="8172" width="6.5703125" style="7" customWidth="1"/>
    <col min="8173" max="8173" width="14.42578125" style="7" customWidth="1"/>
    <col min="8174" max="8174" width="15.5703125" style="7" customWidth="1"/>
    <col min="8175" max="8175" width="14.42578125" style="7" customWidth="1"/>
    <col min="8176" max="8177" width="12.5703125" style="7" customWidth="1"/>
    <col min="8178" max="8178" width="8.140625" style="7" customWidth="1"/>
    <col min="8179" max="8179" width="11.5703125" style="7" customWidth="1"/>
    <col min="8180" max="8180" width="10.42578125" style="7" customWidth="1"/>
    <col min="8181" max="8181" width="11.140625" style="7" customWidth="1"/>
    <col min="8182" max="8182" width="12.140625" style="7" customWidth="1"/>
    <col min="8183" max="8183" width="14.42578125" style="7" customWidth="1"/>
    <col min="8184" max="8184" width="13.5703125" style="7" customWidth="1"/>
    <col min="8185" max="8185" width="16" style="7" customWidth="1"/>
    <col min="8186" max="8186" width="17" style="7" customWidth="1"/>
    <col min="8187" max="8187" width="12.5703125" style="7" customWidth="1"/>
    <col min="8188" max="8188" width="15.140625" style="7" customWidth="1"/>
    <col min="8189" max="8189" width="18.140625" style="7" customWidth="1"/>
    <col min="8190" max="8191" width="12.42578125" style="7" customWidth="1"/>
    <col min="8192" max="8192" width="9.140625" style="7" customWidth="1"/>
    <col min="8193" max="8193" width="11.140625" style="7" customWidth="1"/>
    <col min="8194" max="8421" width="9.140625" style="7"/>
    <col min="8422" max="8422" width="5.5703125" style="7" customWidth="1"/>
    <col min="8423" max="8423" width="25.5703125" style="7" customWidth="1"/>
    <col min="8424" max="8425" width="9.140625" style="7" hidden="1" customWidth="1"/>
    <col min="8426" max="8426" width="7" style="7" customWidth="1"/>
    <col min="8427" max="8427" width="5.42578125" style="7" customWidth="1"/>
    <col min="8428" max="8428" width="6.5703125" style="7" customWidth="1"/>
    <col min="8429" max="8429" width="14.42578125" style="7" customWidth="1"/>
    <col min="8430" max="8430" width="15.5703125" style="7" customWidth="1"/>
    <col min="8431" max="8431" width="14.42578125" style="7" customWidth="1"/>
    <col min="8432" max="8433" width="12.5703125" style="7" customWidth="1"/>
    <col min="8434" max="8434" width="8.140625" style="7" customWidth="1"/>
    <col min="8435" max="8435" width="11.5703125" style="7" customWidth="1"/>
    <col min="8436" max="8436" width="10.42578125" style="7" customWidth="1"/>
    <col min="8437" max="8437" width="11.140625" style="7" customWidth="1"/>
    <col min="8438" max="8438" width="12.140625" style="7" customWidth="1"/>
    <col min="8439" max="8439" width="14.42578125" style="7" customWidth="1"/>
    <col min="8440" max="8440" width="13.5703125" style="7" customWidth="1"/>
    <col min="8441" max="8441" width="16" style="7" customWidth="1"/>
    <col min="8442" max="8442" width="17" style="7" customWidth="1"/>
    <col min="8443" max="8443" width="12.5703125" style="7" customWidth="1"/>
    <col min="8444" max="8444" width="15.140625" style="7" customWidth="1"/>
    <col min="8445" max="8445" width="18.140625" style="7" customWidth="1"/>
    <col min="8446" max="8447" width="12.42578125" style="7" customWidth="1"/>
    <col min="8448" max="8448" width="9.140625" style="7" customWidth="1"/>
    <col min="8449" max="8449" width="11.140625" style="7" customWidth="1"/>
    <col min="8450" max="8677" width="9.140625" style="7"/>
    <col min="8678" max="8678" width="5.5703125" style="7" customWidth="1"/>
    <col min="8679" max="8679" width="25.5703125" style="7" customWidth="1"/>
    <col min="8680" max="8681" width="9.140625" style="7" hidden="1" customWidth="1"/>
    <col min="8682" max="8682" width="7" style="7" customWidth="1"/>
    <col min="8683" max="8683" width="5.42578125" style="7" customWidth="1"/>
    <col min="8684" max="8684" width="6.5703125" style="7" customWidth="1"/>
    <col min="8685" max="8685" width="14.42578125" style="7" customWidth="1"/>
    <col min="8686" max="8686" width="15.5703125" style="7" customWidth="1"/>
    <col min="8687" max="8687" width="14.42578125" style="7" customWidth="1"/>
    <col min="8688" max="8689" width="12.5703125" style="7" customWidth="1"/>
    <col min="8690" max="8690" width="8.140625" style="7" customWidth="1"/>
    <col min="8691" max="8691" width="11.5703125" style="7" customWidth="1"/>
    <col min="8692" max="8692" width="10.42578125" style="7" customWidth="1"/>
    <col min="8693" max="8693" width="11.140625" style="7" customWidth="1"/>
    <col min="8694" max="8694" width="12.140625" style="7" customWidth="1"/>
    <col min="8695" max="8695" width="14.42578125" style="7" customWidth="1"/>
    <col min="8696" max="8696" width="13.5703125" style="7" customWidth="1"/>
    <col min="8697" max="8697" width="16" style="7" customWidth="1"/>
    <col min="8698" max="8698" width="17" style="7" customWidth="1"/>
    <col min="8699" max="8699" width="12.5703125" style="7" customWidth="1"/>
    <col min="8700" max="8700" width="15.140625" style="7" customWidth="1"/>
    <col min="8701" max="8701" width="18.140625" style="7" customWidth="1"/>
    <col min="8702" max="8703" width="12.42578125" style="7" customWidth="1"/>
    <col min="8704" max="8704" width="9.140625" style="7" customWidth="1"/>
    <col min="8705" max="8705" width="11.140625" style="7" customWidth="1"/>
    <col min="8706" max="8933" width="9.140625" style="7"/>
    <col min="8934" max="8934" width="5.5703125" style="7" customWidth="1"/>
    <col min="8935" max="8935" width="25.5703125" style="7" customWidth="1"/>
    <col min="8936" max="8937" width="9.140625" style="7" hidden="1" customWidth="1"/>
    <col min="8938" max="8938" width="7" style="7" customWidth="1"/>
    <col min="8939" max="8939" width="5.42578125" style="7" customWidth="1"/>
    <col min="8940" max="8940" width="6.5703125" style="7" customWidth="1"/>
    <col min="8941" max="8941" width="14.42578125" style="7" customWidth="1"/>
    <col min="8942" max="8942" width="15.5703125" style="7" customWidth="1"/>
    <col min="8943" max="8943" width="14.42578125" style="7" customWidth="1"/>
    <col min="8944" max="8945" width="12.5703125" style="7" customWidth="1"/>
    <col min="8946" max="8946" width="8.140625" style="7" customWidth="1"/>
    <col min="8947" max="8947" width="11.5703125" style="7" customWidth="1"/>
    <col min="8948" max="8948" width="10.42578125" style="7" customWidth="1"/>
    <col min="8949" max="8949" width="11.140625" style="7" customWidth="1"/>
    <col min="8950" max="8950" width="12.140625" style="7" customWidth="1"/>
    <col min="8951" max="8951" width="14.42578125" style="7" customWidth="1"/>
    <col min="8952" max="8952" width="13.5703125" style="7" customWidth="1"/>
    <col min="8953" max="8953" width="16" style="7" customWidth="1"/>
    <col min="8954" max="8954" width="17" style="7" customWidth="1"/>
    <col min="8955" max="8955" width="12.5703125" style="7" customWidth="1"/>
    <col min="8956" max="8956" width="15.140625" style="7" customWidth="1"/>
    <col min="8957" max="8957" width="18.140625" style="7" customWidth="1"/>
    <col min="8958" max="8959" width="12.42578125" style="7" customWidth="1"/>
    <col min="8960" max="8960" width="9.140625" style="7" customWidth="1"/>
    <col min="8961" max="8961" width="11.140625" style="7" customWidth="1"/>
    <col min="8962" max="9189" width="9.140625" style="7"/>
    <col min="9190" max="9190" width="5.5703125" style="7" customWidth="1"/>
    <col min="9191" max="9191" width="25.5703125" style="7" customWidth="1"/>
    <col min="9192" max="9193" width="9.140625" style="7" hidden="1" customWidth="1"/>
    <col min="9194" max="9194" width="7" style="7" customWidth="1"/>
    <col min="9195" max="9195" width="5.42578125" style="7" customWidth="1"/>
    <col min="9196" max="9196" width="6.5703125" style="7" customWidth="1"/>
    <col min="9197" max="9197" width="14.42578125" style="7" customWidth="1"/>
    <col min="9198" max="9198" width="15.5703125" style="7" customWidth="1"/>
    <col min="9199" max="9199" width="14.42578125" style="7" customWidth="1"/>
    <col min="9200" max="9201" width="12.5703125" style="7" customWidth="1"/>
    <col min="9202" max="9202" width="8.140625" style="7" customWidth="1"/>
    <col min="9203" max="9203" width="11.5703125" style="7" customWidth="1"/>
    <col min="9204" max="9204" width="10.42578125" style="7" customWidth="1"/>
    <col min="9205" max="9205" width="11.140625" style="7" customWidth="1"/>
    <col min="9206" max="9206" width="12.140625" style="7" customWidth="1"/>
    <col min="9207" max="9207" width="14.42578125" style="7" customWidth="1"/>
    <col min="9208" max="9208" width="13.5703125" style="7" customWidth="1"/>
    <col min="9209" max="9209" width="16" style="7" customWidth="1"/>
    <col min="9210" max="9210" width="17" style="7" customWidth="1"/>
    <col min="9211" max="9211" width="12.5703125" style="7" customWidth="1"/>
    <col min="9212" max="9212" width="15.140625" style="7" customWidth="1"/>
    <col min="9213" max="9213" width="18.140625" style="7" customWidth="1"/>
    <col min="9214" max="9215" width="12.42578125" style="7" customWidth="1"/>
    <col min="9216" max="9216" width="9.140625" style="7" customWidth="1"/>
    <col min="9217" max="9217" width="11.140625" style="7" customWidth="1"/>
    <col min="9218" max="9445" width="9.140625" style="7"/>
    <col min="9446" max="9446" width="5.5703125" style="7" customWidth="1"/>
    <col min="9447" max="9447" width="25.5703125" style="7" customWidth="1"/>
    <col min="9448" max="9449" width="9.140625" style="7" hidden="1" customWidth="1"/>
    <col min="9450" max="9450" width="7" style="7" customWidth="1"/>
    <col min="9451" max="9451" width="5.42578125" style="7" customWidth="1"/>
    <col min="9452" max="9452" width="6.5703125" style="7" customWidth="1"/>
    <col min="9453" max="9453" width="14.42578125" style="7" customWidth="1"/>
    <col min="9454" max="9454" width="15.5703125" style="7" customWidth="1"/>
    <col min="9455" max="9455" width="14.42578125" style="7" customWidth="1"/>
    <col min="9456" max="9457" width="12.5703125" style="7" customWidth="1"/>
    <col min="9458" max="9458" width="8.140625" style="7" customWidth="1"/>
    <col min="9459" max="9459" width="11.5703125" style="7" customWidth="1"/>
    <col min="9460" max="9460" width="10.42578125" style="7" customWidth="1"/>
    <col min="9461" max="9461" width="11.140625" style="7" customWidth="1"/>
    <col min="9462" max="9462" width="12.140625" style="7" customWidth="1"/>
    <col min="9463" max="9463" width="14.42578125" style="7" customWidth="1"/>
    <col min="9464" max="9464" width="13.5703125" style="7" customWidth="1"/>
    <col min="9465" max="9465" width="16" style="7" customWidth="1"/>
    <col min="9466" max="9466" width="17" style="7" customWidth="1"/>
    <col min="9467" max="9467" width="12.5703125" style="7" customWidth="1"/>
    <col min="9468" max="9468" width="15.140625" style="7" customWidth="1"/>
    <col min="9469" max="9469" width="18.140625" style="7" customWidth="1"/>
    <col min="9470" max="9471" width="12.42578125" style="7" customWidth="1"/>
    <col min="9472" max="9472" width="9.140625" style="7" customWidth="1"/>
    <col min="9473" max="9473" width="11.140625" style="7" customWidth="1"/>
    <col min="9474" max="9701" width="9.140625" style="7"/>
    <col min="9702" max="9702" width="5.5703125" style="7" customWidth="1"/>
    <col min="9703" max="9703" width="25.5703125" style="7" customWidth="1"/>
    <col min="9704" max="9705" width="9.140625" style="7" hidden="1" customWidth="1"/>
    <col min="9706" max="9706" width="7" style="7" customWidth="1"/>
    <col min="9707" max="9707" width="5.42578125" style="7" customWidth="1"/>
    <col min="9708" max="9708" width="6.5703125" style="7" customWidth="1"/>
    <col min="9709" max="9709" width="14.42578125" style="7" customWidth="1"/>
    <col min="9710" max="9710" width="15.5703125" style="7" customWidth="1"/>
    <col min="9711" max="9711" width="14.42578125" style="7" customWidth="1"/>
    <col min="9712" max="9713" width="12.5703125" style="7" customWidth="1"/>
    <col min="9714" max="9714" width="8.140625" style="7" customWidth="1"/>
    <col min="9715" max="9715" width="11.5703125" style="7" customWidth="1"/>
    <col min="9716" max="9716" width="10.42578125" style="7" customWidth="1"/>
    <col min="9717" max="9717" width="11.140625" style="7" customWidth="1"/>
    <col min="9718" max="9718" width="12.140625" style="7" customWidth="1"/>
    <col min="9719" max="9719" width="14.42578125" style="7" customWidth="1"/>
    <col min="9720" max="9720" width="13.5703125" style="7" customWidth="1"/>
    <col min="9721" max="9721" width="16" style="7" customWidth="1"/>
    <col min="9722" max="9722" width="17" style="7" customWidth="1"/>
    <col min="9723" max="9723" width="12.5703125" style="7" customWidth="1"/>
    <col min="9724" max="9724" width="15.140625" style="7" customWidth="1"/>
    <col min="9725" max="9725" width="18.140625" style="7" customWidth="1"/>
    <col min="9726" max="9727" width="12.42578125" style="7" customWidth="1"/>
    <col min="9728" max="9728" width="9.140625" style="7" customWidth="1"/>
    <col min="9729" max="9729" width="11.140625" style="7" customWidth="1"/>
    <col min="9730" max="9957" width="9.140625" style="7"/>
    <col min="9958" max="9958" width="5.5703125" style="7" customWidth="1"/>
    <col min="9959" max="9959" width="25.5703125" style="7" customWidth="1"/>
    <col min="9960" max="9961" width="9.140625" style="7" hidden="1" customWidth="1"/>
    <col min="9962" max="9962" width="7" style="7" customWidth="1"/>
    <col min="9963" max="9963" width="5.42578125" style="7" customWidth="1"/>
    <col min="9964" max="9964" width="6.5703125" style="7" customWidth="1"/>
    <col min="9965" max="9965" width="14.42578125" style="7" customWidth="1"/>
    <col min="9966" max="9966" width="15.5703125" style="7" customWidth="1"/>
    <col min="9967" max="9967" width="14.42578125" style="7" customWidth="1"/>
    <col min="9968" max="9969" width="12.5703125" style="7" customWidth="1"/>
    <col min="9970" max="9970" width="8.140625" style="7" customWidth="1"/>
    <col min="9971" max="9971" width="11.5703125" style="7" customWidth="1"/>
    <col min="9972" max="9972" width="10.42578125" style="7" customWidth="1"/>
    <col min="9973" max="9973" width="11.140625" style="7" customWidth="1"/>
    <col min="9974" max="9974" width="12.140625" style="7" customWidth="1"/>
    <col min="9975" max="9975" width="14.42578125" style="7" customWidth="1"/>
    <col min="9976" max="9976" width="13.5703125" style="7" customWidth="1"/>
    <col min="9977" max="9977" width="16" style="7" customWidth="1"/>
    <col min="9978" max="9978" width="17" style="7" customWidth="1"/>
    <col min="9979" max="9979" width="12.5703125" style="7" customWidth="1"/>
    <col min="9980" max="9980" width="15.140625" style="7" customWidth="1"/>
    <col min="9981" max="9981" width="18.140625" style="7" customWidth="1"/>
    <col min="9982" max="9983" width="12.42578125" style="7" customWidth="1"/>
    <col min="9984" max="9984" width="9.140625" style="7" customWidth="1"/>
    <col min="9985" max="9985" width="11.140625" style="7" customWidth="1"/>
    <col min="9986" max="10213" width="9.140625" style="7"/>
    <col min="10214" max="10214" width="5.5703125" style="7" customWidth="1"/>
    <col min="10215" max="10215" width="25.5703125" style="7" customWidth="1"/>
    <col min="10216" max="10217" width="9.140625" style="7" hidden="1" customWidth="1"/>
    <col min="10218" max="10218" width="7" style="7" customWidth="1"/>
    <col min="10219" max="10219" width="5.42578125" style="7" customWidth="1"/>
    <col min="10220" max="10220" width="6.5703125" style="7" customWidth="1"/>
    <col min="10221" max="10221" width="14.42578125" style="7" customWidth="1"/>
    <col min="10222" max="10222" width="15.5703125" style="7" customWidth="1"/>
    <col min="10223" max="10223" width="14.42578125" style="7" customWidth="1"/>
    <col min="10224" max="10225" width="12.5703125" style="7" customWidth="1"/>
    <col min="10226" max="10226" width="8.140625" style="7" customWidth="1"/>
    <col min="10227" max="10227" width="11.5703125" style="7" customWidth="1"/>
    <col min="10228" max="10228" width="10.42578125" style="7" customWidth="1"/>
    <col min="10229" max="10229" width="11.140625" style="7" customWidth="1"/>
    <col min="10230" max="10230" width="12.140625" style="7" customWidth="1"/>
    <col min="10231" max="10231" width="14.42578125" style="7" customWidth="1"/>
    <col min="10232" max="10232" width="13.5703125" style="7" customWidth="1"/>
    <col min="10233" max="10233" width="16" style="7" customWidth="1"/>
    <col min="10234" max="10234" width="17" style="7" customWidth="1"/>
    <col min="10235" max="10235" width="12.5703125" style="7" customWidth="1"/>
    <col min="10236" max="10236" width="15.140625" style="7" customWidth="1"/>
    <col min="10237" max="10237" width="18.140625" style="7" customWidth="1"/>
    <col min="10238" max="10239" width="12.42578125" style="7" customWidth="1"/>
    <col min="10240" max="10240" width="9.140625" style="7" customWidth="1"/>
    <col min="10241" max="10241" width="11.140625" style="7" customWidth="1"/>
    <col min="10242" max="10469" width="9.140625" style="7"/>
    <col min="10470" max="10470" width="5.5703125" style="7" customWidth="1"/>
    <col min="10471" max="10471" width="25.5703125" style="7" customWidth="1"/>
    <col min="10472" max="10473" width="9.140625" style="7" hidden="1" customWidth="1"/>
    <col min="10474" max="10474" width="7" style="7" customWidth="1"/>
    <col min="10475" max="10475" width="5.42578125" style="7" customWidth="1"/>
    <col min="10476" max="10476" width="6.5703125" style="7" customWidth="1"/>
    <col min="10477" max="10477" width="14.42578125" style="7" customWidth="1"/>
    <col min="10478" max="10478" width="15.5703125" style="7" customWidth="1"/>
    <col min="10479" max="10479" width="14.42578125" style="7" customWidth="1"/>
    <col min="10480" max="10481" width="12.5703125" style="7" customWidth="1"/>
    <col min="10482" max="10482" width="8.140625" style="7" customWidth="1"/>
    <col min="10483" max="10483" width="11.5703125" style="7" customWidth="1"/>
    <col min="10484" max="10484" width="10.42578125" style="7" customWidth="1"/>
    <col min="10485" max="10485" width="11.140625" style="7" customWidth="1"/>
    <col min="10486" max="10486" width="12.140625" style="7" customWidth="1"/>
    <col min="10487" max="10487" width="14.42578125" style="7" customWidth="1"/>
    <col min="10488" max="10488" width="13.5703125" style="7" customWidth="1"/>
    <col min="10489" max="10489" width="16" style="7" customWidth="1"/>
    <col min="10490" max="10490" width="17" style="7" customWidth="1"/>
    <col min="10491" max="10491" width="12.5703125" style="7" customWidth="1"/>
    <col min="10492" max="10492" width="15.140625" style="7" customWidth="1"/>
    <col min="10493" max="10493" width="18.140625" style="7" customWidth="1"/>
    <col min="10494" max="10495" width="12.42578125" style="7" customWidth="1"/>
    <col min="10496" max="10496" width="9.140625" style="7" customWidth="1"/>
    <col min="10497" max="10497" width="11.140625" style="7" customWidth="1"/>
    <col min="10498" max="10725" width="9.140625" style="7"/>
    <col min="10726" max="10726" width="5.5703125" style="7" customWidth="1"/>
    <col min="10727" max="10727" width="25.5703125" style="7" customWidth="1"/>
    <col min="10728" max="10729" width="9.140625" style="7" hidden="1" customWidth="1"/>
    <col min="10730" max="10730" width="7" style="7" customWidth="1"/>
    <col min="10731" max="10731" width="5.42578125" style="7" customWidth="1"/>
    <col min="10732" max="10732" width="6.5703125" style="7" customWidth="1"/>
    <col min="10733" max="10733" width="14.42578125" style="7" customWidth="1"/>
    <col min="10734" max="10734" width="15.5703125" style="7" customWidth="1"/>
    <col min="10735" max="10735" width="14.42578125" style="7" customWidth="1"/>
    <col min="10736" max="10737" width="12.5703125" style="7" customWidth="1"/>
    <col min="10738" max="10738" width="8.140625" style="7" customWidth="1"/>
    <col min="10739" max="10739" width="11.5703125" style="7" customWidth="1"/>
    <col min="10740" max="10740" width="10.42578125" style="7" customWidth="1"/>
    <col min="10741" max="10741" width="11.140625" style="7" customWidth="1"/>
    <col min="10742" max="10742" width="12.140625" style="7" customWidth="1"/>
    <col min="10743" max="10743" width="14.42578125" style="7" customWidth="1"/>
    <col min="10744" max="10744" width="13.5703125" style="7" customWidth="1"/>
    <col min="10745" max="10745" width="16" style="7" customWidth="1"/>
    <col min="10746" max="10746" width="17" style="7" customWidth="1"/>
    <col min="10747" max="10747" width="12.5703125" style="7" customWidth="1"/>
    <col min="10748" max="10748" width="15.140625" style="7" customWidth="1"/>
    <col min="10749" max="10749" width="18.140625" style="7" customWidth="1"/>
    <col min="10750" max="10751" width="12.42578125" style="7" customWidth="1"/>
    <col min="10752" max="10752" width="9.140625" style="7" customWidth="1"/>
    <col min="10753" max="10753" width="11.140625" style="7" customWidth="1"/>
    <col min="10754" max="10981" width="9.140625" style="7"/>
    <col min="10982" max="10982" width="5.5703125" style="7" customWidth="1"/>
    <col min="10983" max="10983" width="25.5703125" style="7" customWidth="1"/>
    <col min="10984" max="10985" width="9.140625" style="7" hidden="1" customWidth="1"/>
    <col min="10986" max="10986" width="7" style="7" customWidth="1"/>
    <col min="10987" max="10987" width="5.42578125" style="7" customWidth="1"/>
    <col min="10988" max="10988" width="6.5703125" style="7" customWidth="1"/>
    <col min="10989" max="10989" width="14.42578125" style="7" customWidth="1"/>
    <col min="10990" max="10990" width="15.5703125" style="7" customWidth="1"/>
    <col min="10991" max="10991" width="14.42578125" style="7" customWidth="1"/>
    <col min="10992" max="10993" width="12.5703125" style="7" customWidth="1"/>
    <col min="10994" max="10994" width="8.140625" style="7" customWidth="1"/>
    <col min="10995" max="10995" width="11.5703125" style="7" customWidth="1"/>
    <col min="10996" max="10996" width="10.42578125" style="7" customWidth="1"/>
    <col min="10997" max="10997" width="11.140625" style="7" customWidth="1"/>
    <col min="10998" max="10998" width="12.140625" style="7" customWidth="1"/>
    <col min="10999" max="10999" width="14.42578125" style="7" customWidth="1"/>
    <col min="11000" max="11000" width="13.5703125" style="7" customWidth="1"/>
    <col min="11001" max="11001" width="16" style="7" customWidth="1"/>
    <col min="11002" max="11002" width="17" style="7" customWidth="1"/>
    <col min="11003" max="11003" width="12.5703125" style="7" customWidth="1"/>
    <col min="11004" max="11004" width="15.140625" style="7" customWidth="1"/>
    <col min="11005" max="11005" width="18.140625" style="7" customWidth="1"/>
    <col min="11006" max="11007" width="12.42578125" style="7" customWidth="1"/>
    <col min="11008" max="11008" width="9.140625" style="7" customWidth="1"/>
    <col min="11009" max="11009" width="11.140625" style="7" customWidth="1"/>
    <col min="11010" max="11237" width="9.140625" style="7"/>
    <col min="11238" max="11238" width="5.5703125" style="7" customWidth="1"/>
    <col min="11239" max="11239" width="25.5703125" style="7" customWidth="1"/>
    <col min="11240" max="11241" width="9.140625" style="7" hidden="1" customWidth="1"/>
    <col min="11242" max="11242" width="7" style="7" customWidth="1"/>
    <col min="11243" max="11243" width="5.42578125" style="7" customWidth="1"/>
    <col min="11244" max="11244" width="6.5703125" style="7" customWidth="1"/>
    <col min="11245" max="11245" width="14.42578125" style="7" customWidth="1"/>
    <col min="11246" max="11246" width="15.5703125" style="7" customWidth="1"/>
    <col min="11247" max="11247" width="14.42578125" style="7" customWidth="1"/>
    <col min="11248" max="11249" width="12.5703125" style="7" customWidth="1"/>
    <col min="11250" max="11250" width="8.140625" style="7" customWidth="1"/>
    <col min="11251" max="11251" width="11.5703125" style="7" customWidth="1"/>
    <col min="11252" max="11252" width="10.42578125" style="7" customWidth="1"/>
    <col min="11253" max="11253" width="11.140625" style="7" customWidth="1"/>
    <col min="11254" max="11254" width="12.140625" style="7" customWidth="1"/>
    <col min="11255" max="11255" width="14.42578125" style="7" customWidth="1"/>
    <col min="11256" max="11256" width="13.5703125" style="7" customWidth="1"/>
    <col min="11257" max="11257" width="16" style="7" customWidth="1"/>
    <col min="11258" max="11258" width="17" style="7" customWidth="1"/>
    <col min="11259" max="11259" width="12.5703125" style="7" customWidth="1"/>
    <col min="11260" max="11260" width="15.140625" style="7" customWidth="1"/>
    <col min="11261" max="11261" width="18.140625" style="7" customWidth="1"/>
    <col min="11262" max="11263" width="12.42578125" style="7" customWidth="1"/>
    <col min="11264" max="11264" width="9.140625" style="7" customWidth="1"/>
    <col min="11265" max="11265" width="11.140625" style="7" customWidth="1"/>
    <col min="11266" max="11493" width="9.140625" style="7"/>
    <col min="11494" max="11494" width="5.5703125" style="7" customWidth="1"/>
    <col min="11495" max="11495" width="25.5703125" style="7" customWidth="1"/>
    <col min="11496" max="11497" width="9.140625" style="7" hidden="1" customWidth="1"/>
    <col min="11498" max="11498" width="7" style="7" customWidth="1"/>
    <col min="11499" max="11499" width="5.42578125" style="7" customWidth="1"/>
    <col min="11500" max="11500" width="6.5703125" style="7" customWidth="1"/>
    <col min="11501" max="11501" width="14.42578125" style="7" customWidth="1"/>
    <col min="11502" max="11502" width="15.5703125" style="7" customWidth="1"/>
    <col min="11503" max="11503" width="14.42578125" style="7" customWidth="1"/>
    <col min="11504" max="11505" width="12.5703125" style="7" customWidth="1"/>
    <col min="11506" max="11506" width="8.140625" style="7" customWidth="1"/>
    <col min="11507" max="11507" width="11.5703125" style="7" customWidth="1"/>
    <col min="11508" max="11508" width="10.42578125" style="7" customWidth="1"/>
    <col min="11509" max="11509" width="11.140625" style="7" customWidth="1"/>
    <col min="11510" max="11510" width="12.140625" style="7" customWidth="1"/>
    <col min="11511" max="11511" width="14.42578125" style="7" customWidth="1"/>
    <col min="11512" max="11512" width="13.5703125" style="7" customWidth="1"/>
    <col min="11513" max="11513" width="16" style="7" customWidth="1"/>
    <col min="11514" max="11514" width="17" style="7" customWidth="1"/>
    <col min="11515" max="11515" width="12.5703125" style="7" customWidth="1"/>
    <col min="11516" max="11516" width="15.140625" style="7" customWidth="1"/>
    <col min="11517" max="11517" width="18.140625" style="7" customWidth="1"/>
    <col min="11518" max="11519" width="12.42578125" style="7" customWidth="1"/>
    <col min="11520" max="11520" width="9.140625" style="7" customWidth="1"/>
    <col min="11521" max="11521" width="11.140625" style="7" customWidth="1"/>
    <col min="11522" max="11749" width="9.140625" style="7"/>
    <col min="11750" max="11750" width="5.5703125" style="7" customWidth="1"/>
    <col min="11751" max="11751" width="25.5703125" style="7" customWidth="1"/>
    <col min="11752" max="11753" width="9.140625" style="7" hidden="1" customWidth="1"/>
    <col min="11754" max="11754" width="7" style="7" customWidth="1"/>
    <col min="11755" max="11755" width="5.42578125" style="7" customWidth="1"/>
    <col min="11756" max="11756" width="6.5703125" style="7" customWidth="1"/>
    <col min="11757" max="11757" width="14.42578125" style="7" customWidth="1"/>
    <col min="11758" max="11758" width="15.5703125" style="7" customWidth="1"/>
    <col min="11759" max="11759" width="14.42578125" style="7" customWidth="1"/>
    <col min="11760" max="11761" width="12.5703125" style="7" customWidth="1"/>
    <col min="11762" max="11762" width="8.140625" style="7" customWidth="1"/>
    <col min="11763" max="11763" width="11.5703125" style="7" customWidth="1"/>
    <col min="11764" max="11764" width="10.42578125" style="7" customWidth="1"/>
    <col min="11765" max="11765" width="11.140625" style="7" customWidth="1"/>
    <col min="11766" max="11766" width="12.140625" style="7" customWidth="1"/>
    <col min="11767" max="11767" width="14.42578125" style="7" customWidth="1"/>
    <col min="11768" max="11768" width="13.5703125" style="7" customWidth="1"/>
    <col min="11769" max="11769" width="16" style="7" customWidth="1"/>
    <col min="11770" max="11770" width="17" style="7" customWidth="1"/>
    <col min="11771" max="11771" width="12.5703125" style="7" customWidth="1"/>
    <col min="11772" max="11772" width="15.140625" style="7" customWidth="1"/>
    <col min="11773" max="11773" width="18.140625" style="7" customWidth="1"/>
    <col min="11774" max="11775" width="12.42578125" style="7" customWidth="1"/>
    <col min="11776" max="11776" width="9.140625" style="7" customWidth="1"/>
    <col min="11777" max="11777" width="11.140625" style="7" customWidth="1"/>
    <col min="11778" max="12005" width="9.140625" style="7"/>
    <col min="12006" max="12006" width="5.5703125" style="7" customWidth="1"/>
    <col min="12007" max="12007" width="25.5703125" style="7" customWidth="1"/>
    <col min="12008" max="12009" width="9.140625" style="7" hidden="1" customWidth="1"/>
    <col min="12010" max="12010" width="7" style="7" customWidth="1"/>
    <col min="12011" max="12011" width="5.42578125" style="7" customWidth="1"/>
    <col min="12012" max="12012" width="6.5703125" style="7" customWidth="1"/>
    <col min="12013" max="12013" width="14.42578125" style="7" customWidth="1"/>
    <col min="12014" max="12014" width="15.5703125" style="7" customWidth="1"/>
    <col min="12015" max="12015" width="14.42578125" style="7" customWidth="1"/>
    <col min="12016" max="12017" width="12.5703125" style="7" customWidth="1"/>
    <col min="12018" max="12018" width="8.140625" style="7" customWidth="1"/>
    <col min="12019" max="12019" width="11.5703125" style="7" customWidth="1"/>
    <col min="12020" max="12020" width="10.42578125" style="7" customWidth="1"/>
    <col min="12021" max="12021" width="11.140625" style="7" customWidth="1"/>
    <col min="12022" max="12022" width="12.140625" style="7" customWidth="1"/>
    <col min="12023" max="12023" width="14.42578125" style="7" customWidth="1"/>
    <col min="12024" max="12024" width="13.5703125" style="7" customWidth="1"/>
    <col min="12025" max="12025" width="16" style="7" customWidth="1"/>
    <col min="12026" max="12026" width="17" style="7" customWidth="1"/>
    <col min="12027" max="12027" width="12.5703125" style="7" customWidth="1"/>
    <col min="12028" max="12028" width="15.140625" style="7" customWidth="1"/>
    <col min="12029" max="12029" width="18.140625" style="7" customWidth="1"/>
    <col min="12030" max="12031" width="12.42578125" style="7" customWidth="1"/>
    <col min="12032" max="12032" width="9.140625" style="7" customWidth="1"/>
    <col min="12033" max="12033" width="11.140625" style="7" customWidth="1"/>
    <col min="12034" max="12261" width="9.140625" style="7"/>
    <col min="12262" max="12262" width="5.5703125" style="7" customWidth="1"/>
    <col min="12263" max="12263" width="25.5703125" style="7" customWidth="1"/>
    <col min="12264" max="12265" width="9.140625" style="7" hidden="1" customWidth="1"/>
    <col min="12266" max="12266" width="7" style="7" customWidth="1"/>
    <col min="12267" max="12267" width="5.42578125" style="7" customWidth="1"/>
    <col min="12268" max="12268" width="6.5703125" style="7" customWidth="1"/>
    <col min="12269" max="12269" width="14.42578125" style="7" customWidth="1"/>
    <col min="12270" max="12270" width="15.5703125" style="7" customWidth="1"/>
    <col min="12271" max="12271" width="14.42578125" style="7" customWidth="1"/>
    <col min="12272" max="12273" width="12.5703125" style="7" customWidth="1"/>
    <col min="12274" max="12274" width="8.140625" style="7" customWidth="1"/>
    <col min="12275" max="12275" width="11.5703125" style="7" customWidth="1"/>
    <col min="12276" max="12276" width="10.42578125" style="7" customWidth="1"/>
    <col min="12277" max="12277" width="11.140625" style="7" customWidth="1"/>
    <col min="12278" max="12278" width="12.140625" style="7" customWidth="1"/>
    <col min="12279" max="12279" width="14.42578125" style="7" customWidth="1"/>
    <col min="12280" max="12280" width="13.5703125" style="7" customWidth="1"/>
    <col min="12281" max="12281" width="16" style="7" customWidth="1"/>
    <col min="12282" max="12282" width="17" style="7" customWidth="1"/>
    <col min="12283" max="12283" width="12.5703125" style="7" customWidth="1"/>
    <col min="12284" max="12284" width="15.140625" style="7" customWidth="1"/>
    <col min="12285" max="12285" width="18.140625" style="7" customWidth="1"/>
    <col min="12286" max="12287" width="12.42578125" style="7" customWidth="1"/>
    <col min="12288" max="12288" width="9.140625" style="7" customWidth="1"/>
    <col min="12289" max="12289" width="11.140625" style="7" customWidth="1"/>
    <col min="12290" max="12517" width="9.140625" style="7"/>
    <col min="12518" max="12518" width="5.5703125" style="7" customWidth="1"/>
    <col min="12519" max="12519" width="25.5703125" style="7" customWidth="1"/>
    <col min="12520" max="12521" width="9.140625" style="7" hidden="1" customWidth="1"/>
    <col min="12522" max="12522" width="7" style="7" customWidth="1"/>
    <col min="12523" max="12523" width="5.42578125" style="7" customWidth="1"/>
    <col min="12524" max="12524" width="6.5703125" style="7" customWidth="1"/>
    <col min="12525" max="12525" width="14.42578125" style="7" customWidth="1"/>
    <col min="12526" max="12526" width="15.5703125" style="7" customWidth="1"/>
    <col min="12527" max="12527" width="14.42578125" style="7" customWidth="1"/>
    <col min="12528" max="12529" width="12.5703125" style="7" customWidth="1"/>
    <col min="12530" max="12530" width="8.140625" style="7" customWidth="1"/>
    <col min="12531" max="12531" width="11.5703125" style="7" customWidth="1"/>
    <col min="12532" max="12532" width="10.42578125" style="7" customWidth="1"/>
    <col min="12533" max="12533" width="11.140625" style="7" customWidth="1"/>
    <col min="12534" max="12534" width="12.140625" style="7" customWidth="1"/>
    <col min="12535" max="12535" width="14.42578125" style="7" customWidth="1"/>
    <col min="12536" max="12536" width="13.5703125" style="7" customWidth="1"/>
    <col min="12537" max="12537" width="16" style="7" customWidth="1"/>
    <col min="12538" max="12538" width="17" style="7" customWidth="1"/>
    <col min="12539" max="12539" width="12.5703125" style="7" customWidth="1"/>
    <col min="12540" max="12540" width="15.140625" style="7" customWidth="1"/>
    <col min="12541" max="12541" width="18.140625" style="7" customWidth="1"/>
    <col min="12542" max="12543" width="12.42578125" style="7" customWidth="1"/>
    <col min="12544" max="12544" width="9.140625" style="7" customWidth="1"/>
    <col min="12545" max="12545" width="11.140625" style="7" customWidth="1"/>
    <col min="12546" max="12773" width="9.140625" style="7"/>
    <col min="12774" max="12774" width="5.5703125" style="7" customWidth="1"/>
    <col min="12775" max="12775" width="25.5703125" style="7" customWidth="1"/>
    <col min="12776" max="12777" width="9.140625" style="7" hidden="1" customWidth="1"/>
    <col min="12778" max="12778" width="7" style="7" customWidth="1"/>
    <col min="12779" max="12779" width="5.42578125" style="7" customWidth="1"/>
    <col min="12780" max="12780" width="6.5703125" style="7" customWidth="1"/>
    <col min="12781" max="12781" width="14.42578125" style="7" customWidth="1"/>
    <col min="12782" max="12782" width="15.5703125" style="7" customWidth="1"/>
    <col min="12783" max="12783" width="14.42578125" style="7" customWidth="1"/>
    <col min="12784" max="12785" width="12.5703125" style="7" customWidth="1"/>
    <col min="12786" max="12786" width="8.140625" style="7" customWidth="1"/>
    <col min="12787" max="12787" width="11.5703125" style="7" customWidth="1"/>
    <col min="12788" max="12788" width="10.42578125" style="7" customWidth="1"/>
    <col min="12789" max="12789" width="11.140625" style="7" customWidth="1"/>
    <col min="12790" max="12790" width="12.140625" style="7" customWidth="1"/>
    <col min="12791" max="12791" width="14.42578125" style="7" customWidth="1"/>
    <col min="12792" max="12792" width="13.5703125" style="7" customWidth="1"/>
    <col min="12793" max="12793" width="16" style="7" customWidth="1"/>
    <col min="12794" max="12794" width="17" style="7" customWidth="1"/>
    <col min="12795" max="12795" width="12.5703125" style="7" customWidth="1"/>
    <col min="12796" max="12796" width="15.140625" style="7" customWidth="1"/>
    <col min="12797" max="12797" width="18.140625" style="7" customWidth="1"/>
    <col min="12798" max="12799" width="12.42578125" style="7" customWidth="1"/>
    <col min="12800" max="12800" width="9.140625" style="7" customWidth="1"/>
    <col min="12801" max="12801" width="11.140625" style="7" customWidth="1"/>
    <col min="12802" max="13029" width="9.140625" style="7"/>
    <col min="13030" max="13030" width="5.5703125" style="7" customWidth="1"/>
    <col min="13031" max="13031" width="25.5703125" style="7" customWidth="1"/>
    <col min="13032" max="13033" width="9.140625" style="7" hidden="1" customWidth="1"/>
    <col min="13034" max="13034" width="7" style="7" customWidth="1"/>
    <col min="13035" max="13035" width="5.42578125" style="7" customWidth="1"/>
    <col min="13036" max="13036" width="6.5703125" style="7" customWidth="1"/>
    <col min="13037" max="13037" width="14.42578125" style="7" customWidth="1"/>
    <col min="13038" max="13038" width="15.5703125" style="7" customWidth="1"/>
    <col min="13039" max="13039" width="14.42578125" style="7" customWidth="1"/>
    <col min="13040" max="13041" width="12.5703125" style="7" customWidth="1"/>
    <col min="13042" max="13042" width="8.140625" style="7" customWidth="1"/>
    <col min="13043" max="13043" width="11.5703125" style="7" customWidth="1"/>
    <col min="13044" max="13044" width="10.42578125" style="7" customWidth="1"/>
    <col min="13045" max="13045" width="11.140625" style="7" customWidth="1"/>
    <col min="13046" max="13046" width="12.140625" style="7" customWidth="1"/>
    <col min="13047" max="13047" width="14.42578125" style="7" customWidth="1"/>
    <col min="13048" max="13048" width="13.5703125" style="7" customWidth="1"/>
    <col min="13049" max="13049" width="16" style="7" customWidth="1"/>
    <col min="13050" max="13050" width="17" style="7" customWidth="1"/>
    <col min="13051" max="13051" width="12.5703125" style="7" customWidth="1"/>
    <col min="13052" max="13052" width="15.140625" style="7" customWidth="1"/>
    <col min="13053" max="13053" width="18.140625" style="7" customWidth="1"/>
    <col min="13054" max="13055" width="12.42578125" style="7" customWidth="1"/>
    <col min="13056" max="13056" width="9.140625" style="7" customWidth="1"/>
    <col min="13057" max="13057" width="11.140625" style="7" customWidth="1"/>
    <col min="13058" max="13285" width="9.140625" style="7"/>
    <col min="13286" max="13286" width="5.5703125" style="7" customWidth="1"/>
    <col min="13287" max="13287" width="25.5703125" style="7" customWidth="1"/>
    <col min="13288" max="13289" width="9.140625" style="7" hidden="1" customWidth="1"/>
    <col min="13290" max="13290" width="7" style="7" customWidth="1"/>
    <col min="13291" max="13291" width="5.42578125" style="7" customWidth="1"/>
    <col min="13292" max="13292" width="6.5703125" style="7" customWidth="1"/>
    <col min="13293" max="13293" width="14.42578125" style="7" customWidth="1"/>
    <col min="13294" max="13294" width="15.5703125" style="7" customWidth="1"/>
    <col min="13295" max="13295" width="14.42578125" style="7" customWidth="1"/>
    <col min="13296" max="13297" width="12.5703125" style="7" customWidth="1"/>
    <col min="13298" max="13298" width="8.140625" style="7" customWidth="1"/>
    <col min="13299" max="13299" width="11.5703125" style="7" customWidth="1"/>
    <col min="13300" max="13300" width="10.42578125" style="7" customWidth="1"/>
    <col min="13301" max="13301" width="11.140625" style="7" customWidth="1"/>
    <col min="13302" max="13302" width="12.140625" style="7" customWidth="1"/>
    <col min="13303" max="13303" width="14.42578125" style="7" customWidth="1"/>
    <col min="13304" max="13304" width="13.5703125" style="7" customWidth="1"/>
    <col min="13305" max="13305" width="16" style="7" customWidth="1"/>
    <col min="13306" max="13306" width="17" style="7" customWidth="1"/>
    <col min="13307" max="13307" width="12.5703125" style="7" customWidth="1"/>
    <col min="13308" max="13308" width="15.140625" style="7" customWidth="1"/>
    <col min="13309" max="13309" width="18.140625" style="7" customWidth="1"/>
    <col min="13310" max="13311" width="12.42578125" style="7" customWidth="1"/>
    <col min="13312" max="13312" width="9.140625" style="7" customWidth="1"/>
    <col min="13313" max="13313" width="11.140625" style="7" customWidth="1"/>
    <col min="13314" max="13541" width="9.140625" style="7"/>
    <col min="13542" max="13542" width="5.5703125" style="7" customWidth="1"/>
    <col min="13543" max="13543" width="25.5703125" style="7" customWidth="1"/>
    <col min="13544" max="13545" width="9.140625" style="7" hidden="1" customWidth="1"/>
    <col min="13546" max="13546" width="7" style="7" customWidth="1"/>
    <col min="13547" max="13547" width="5.42578125" style="7" customWidth="1"/>
    <col min="13548" max="13548" width="6.5703125" style="7" customWidth="1"/>
    <col min="13549" max="13549" width="14.42578125" style="7" customWidth="1"/>
    <col min="13550" max="13550" width="15.5703125" style="7" customWidth="1"/>
    <col min="13551" max="13551" width="14.42578125" style="7" customWidth="1"/>
    <col min="13552" max="13553" width="12.5703125" style="7" customWidth="1"/>
    <col min="13554" max="13554" width="8.140625" style="7" customWidth="1"/>
    <col min="13555" max="13555" width="11.5703125" style="7" customWidth="1"/>
    <col min="13556" max="13556" width="10.42578125" style="7" customWidth="1"/>
    <col min="13557" max="13557" width="11.140625" style="7" customWidth="1"/>
    <col min="13558" max="13558" width="12.140625" style="7" customWidth="1"/>
    <col min="13559" max="13559" width="14.42578125" style="7" customWidth="1"/>
    <col min="13560" max="13560" width="13.5703125" style="7" customWidth="1"/>
    <col min="13561" max="13561" width="16" style="7" customWidth="1"/>
    <col min="13562" max="13562" width="17" style="7" customWidth="1"/>
    <col min="13563" max="13563" width="12.5703125" style="7" customWidth="1"/>
    <col min="13564" max="13564" width="15.140625" style="7" customWidth="1"/>
    <col min="13565" max="13565" width="18.140625" style="7" customWidth="1"/>
    <col min="13566" max="13567" width="12.42578125" style="7" customWidth="1"/>
    <col min="13568" max="13568" width="9.140625" style="7" customWidth="1"/>
    <col min="13569" max="13569" width="11.140625" style="7" customWidth="1"/>
    <col min="13570" max="13797" width="9.140625" style="7"/>
    <col min="13798" max="13798" width="5.5703125" style="7" customWidth="1"/>
    <col min="13799" max="13799" width="25.5703125" style="7" customWidth="1"/>
    <col min="13800" max="13801" width="9.140625" style="7" hidden="1" customWidth="1"/>
    <col min="13802" max="13802" width="7" style="7" customWidth="1"/>
    <col min="13803" max="13803" width="5.42578125" style="7" customWidth="1"/>
    <col min="13804" max="13804" width="6.5703125" style="7" customWidth="1"/>
    <col min="13805" max="13805" width="14.42578125" style="7" customWidth="1"/>
    <col min="13806" max="13806" width="15.5703125" style="7" customWidth="1"/>
    <col min="13807" max="13807" width="14.42578125" style="7" customWidth="1"/>
    <col min="13808" max="13809" width="12.5703125" style="7" customWidth="1"/>
    <col min="13810" max="13810" width="8.140625" style="7" customWidth="1"/>
    <col min="13811" max="13811" width="11.5703125" style="7" customWidth="1"/>
    <col min="13812" max="13812" width="10.42578125" style="7" customWidth="1"/>
    <col min="13813" max="13813" width="11.140625" style="7" customWidth="1"/>
    <col min="13814" max="13814" width="12.140625" style="7" customWidth="1"/>
    <col min="13815" max="13815" width="14.42578125" style="7" customWidth="1"/>
    <col min="13816" max="13816" width="13.5703125" style="7" customWidth="1"/>
    <col min="13817" max="13817" width="16" style="7" customWidth="1"/>
    <col min="13818" max="13818" width="17" style="7" customWidth="1"/>
    <col min="13819" max="13819" width="12.5703125" style="7" customWidth="1"/>
    <col min="13820" max="13820" width="15.140625" style="7" customWidth="1"/>
    <col min="13821" max="13821" width="18.140625" style="7" customWidth="1"/>
    <col min="13822" max="13823" width="12.42578125" style="7" customWidth="1"/>
    <col min="13824" max="13824" width="9.140625" style="7" customWidth="1"/>
    <col min="13825" max="13825" width="11.140625" style="7" customWidth="1"/>
    <col min="13826" max="14053" width="9.140625" style="7"/>
    <col min="14054" max="14054" width="5.5703125" style="7" customWidth="1"/>
    <col min="14055" max="14055" width="25.5703125" style="7" customWidth="1"/>
    <col min="14056" max="14057" width="9.140625" style="7" hidden="1" customWidth="1"/>
    <col min="14058" max="14058" width="7" style="7" customWidth="1"/>
    <col min="14059" max="14059" width="5.42578125" style="7" customWidth="1"/>
    <col min="14060" max="14060" width="6.5703125" style="7" customWidth="1"/>
    <col min="14061" max="14061" width="14.42578125" style="7" customWidth="1"/>
    <col min="14062" max="14062" width="15.5703125" style="7" customWidth="1"/>
    <col min="14063" max="14063" width="14.42578125" style="7" customWidth="1"/>
    <col min="14064" max="14065" width="12.5703125" style="7" customWidth="1"/>
    <col min="14066" max="14066" width="8.140625" style="7" customWidth="1"/>
    <col min="14067" max="14067" width="11.5703125" style="7" customWidth="1"/>
    <col min="14068" max="14068" width="10.42578125" style="7" customWidth="1"/>
    <col min="14069" max="14069" width="11.140625" style="7" customWidth="1"/>
    <col min="14070" max="14070" width="12.140625" style="7" customWidth="1"/>
    <col min="14071" max="14071" width="14.42578125" style="7" customWidth="1"/>
    <col min="14072" max="14072" width="13.5703125" style="7" customWidth="1"/>
    <col min="14073" max="14073" width="16" style="7" customWidth="1"/>
    <col min="14074" max="14074" width="17" style="7" customWidth="1"/>
    <col min="14075" max="14075" width="12.5703125" style="7" customWidth="1"/>
    <col min="14076" max="14076" width="15.140625" style="7" customWidth="1"/>
    <col min="14077" max="14077" width="18.140625" style="7" customWidth="1"/>
    <col min="14078" max="14079" width="12.42578125" style="7" customWidth="1"/>
    <col min="14080" max="14080" width="9.140625" style="7" customWidth="1"/>
    <col min="14081" max="14081" width="11.140625" style="7" customWidth="1"/>
    <col min="14082" max="14309" width="9.140625" style="7"/>
    <col min="14310" max="14310" width="5.5703125" style="7" customWidth="1"/>
    <col min="14311" max="14311" width="25.5703125" style="7" customWidth="1"/>
    <col min="14312" max="14313" width="9.140625" style="7" hidden="1" customWidth="1"/>
    <col min="14314" max="14314" width="7" style="7" customWidth="1"/>
    <col min="14315" max="14315" width="5.42578125" style="7" customWidth="1"/>
    <col min="14316" max="14316" width="6.5703125" style="7" customWidth="1"/>
    <col min="14317" max="14317" width="14.42578125" style="7" customWidth="1"/>
    <col min="14318" max="14318" width="15.5703125" style="7" customWidth="1"/>
    <col min="14319" max="14319" width="14.42578125" style="7" customWidth="1"/>
    <col min="14320" max="14321" width="12.5703125" style="7" customWidth="1"/>
    <col min="14322" max="14322" width="8.140625" style="7" customWidth="1"/>
    <col min="14323" max="14323" width="11.5703125" style="7" customWidth="1"/>
    <col min="14324" max="14324" width="10.42578125" style="7" customWidth="1"/>
    <col min="14325" max="14325" width="11.140625" style="7" customWidth="1"/>
    <col min="14326" max="14326" width="12.140625" style="7" customWidth="1"/>
    <col min="14327" max="14327" width="14.42578125" style="7" customWidth="1"/>
    <col min="14328" max="14328" width="13.5703125" style="7" customWidth="1"/>
    <col min="14329" max="14329" width="16" style="7" customWidth="1"/>
    <col min="14330" max="14330" width="17" style="7" customWidth="1"/>
    <col min="14331" max="14331" width="12.5703125" style="7" customWidth="1"/>
    <col min="14332" max="14332" width="15.140625" style="7" customWidth="1"/>
    <col min="14333" max="14333" width="18.140625" style="7" customWidth="1"/>
    <col min="14334" max="14335" width="12.42578125" style="7" customWidth="1"/>
    <col min="14336" max="14336" width="9.140625" style="7" customWidth="1"/>
    <col min="14337" max="14337" width="11.140625" style="7" customWidth="1"/>
    <col min="14338" max="14565" width="9.140625" style="7"/>
    <col min="14566" max="14566" width="5.5703125" style="7" customWidth="1"/>
    <col min="14567" max="14567" width="25.5703125" style="7" customWidth="1"/>
    <col min="14568" max="14569" width="9.140625" style="7" hidden="1" customWidth="1"/>
    <col min="14570" max="14570" width="7" style="7" customWidth="1"/>
    <col min="14571" max="14571" width="5.42578125" style="7" customWidth="1"/>
    <col min="14572" max="14572" width="6.5703125" style="7" customWidth="1"/>
    <col min="14573" max="14573" width="14.42578125" style="7" customWidth="1"/>
    <col min="14574" max="14574" width="15.5703125" style="7" customWidth="1"/>
    <col min="14575" max="14575" width="14.42578125" style="7" customWidth="1"/>
    <col min="14576" max="14577" width="12.5703125" style="7" customWidth="1"/>
    <col min="14578" max="14578" width="8.140625" style="7" customWidth="1"/>
    <col min="14579" max="14579" width="11.5703125" style="7" customWidth="1"/>
    <col min="14580" max="14580" width="10.42578125" style="7" customWidth="1"/>
    <col min="14581" max="14581" width="11.140625" style="7" customWidth="1"/>
    <col min="14582" max="14582" width="12.140625" style="7" customWidth="1"/>
    <col min="14583" max="14583" width="14.42578125" style="7" customWidth="1"/>
    <col min="14584" max="14584" width="13.5703125" style="7" customWidth="1"/>
    <col min="14585" max="14585" width="16" style="7" customWidth="1"/>
    <col min="14586" max="14586" width="17" style="7" customWidth="1"/>
    <col min="14587" max="14587" width="12.5703125" style="7" customWidth="1"/>
    <col min="14588" max="14588" width="15.140625" style="7" customWidth="1"/>
    <col min="14589" max="14589" width="18.140625" style="7" customWidth="1"/>
    <col min="14590" max="14591" width="12.42578125" style="7" customWidth="1"/>
    <col min="14592" max="14592" width="9.140625" style="7" customWidth="1"/>
    <col min="14593" max="14593" width="11.140625" style="7" customWidth="1"/>
    <col min="14594" max="14821" width="9.140625" style="7"/>
    <col min="14822" max="14822" width="5.5703125" style="7" customWidth="1"/>
    <col min="14823" max="14823" width="25.5703125" style="7" customWidth="1"/>
    <col min="14824" max="14825" width="9.140625" style="7" hidden="1" customWidth="1"/>
    <col min="14826" max="14826" width="7" style="7" customWidth="1"/>
    <col min="14827" max="14827" width="5.42578125" style="7" customWidth="1"/>
    <col min="14828" max="14828" width="6.5703125" style="7" customWidth="1"/>
    <col min="14829" max="14829" width="14.42578125" style="7" customWidth="1"/>
    <col min="14830" max="14830" width="15.5703125" style="7" customWidth="1"/>
    <col min="14831" max="14831" width="14.42578125" style="7" customWidth="1"/>
    <col min="14832" max="14833" width="12.5703125" style="7" customWidth="1"/>
    <col min="14834" max="14834" width="8.140625" style="7" customWidth="1"/>
    <col min="14835" max="14835" width="11.5703125" style="7" customWidth="1"/>
    <col min="14836" max="14836" width="10.42578125" style="7" customWidth="1"/>
    <col min="14837" max="14837" width="11.140625" style="7" customWidth="1"/>
    <col min="14838" max="14838" width="12.140625" style="7" customWidth="1"/>
    <col min="14839" max="14839" width="14.42578125" style="7" customWidth="1"/>
    <col min="14840" max="14840" width="13.5703125" style="7" customWidth="1"/>
    <col min="14841" max="14841" width="16" style="7" customWidth="1"/>
    <col min="14842" max="14842" width="17" style="7" customWidth="1"/>
    <col min="14843" max="14843" width="12.5703125" style="7" customWidth="1"/>
    <col min="14844" max="14844" width="15.140625" style="7" customWidth="1"/>
    <col min="14845" max="14845" width="18.140625" style="7" customWidth="1"/>
    <col min="14846" max="14847" width="12.42578125" style="7" customWidth="1"/>
    <col min="14848" max="14848" width="9.140625" style="7" customWidth="1"/>
    <col min="14849" max="14849" width="11.140625" style="7" customWidth="1"/>
    <col min="14850" max="15077" width="9.140625" style="7"/>
    <col min="15078" max="15078" width="5.5703125" style="7" customWidth="1"/>
    <col min="15079" max="15079" width="25.5703125" style="7" customWidth="1"/>
    <col min="15080" max="15081" width="9.140625" style="7" hidden="1" customWidth="1"/>
    <col min="15082" max="15082" width="7" style="7" customWidth="1"/>
    <col min="15083" max="15083" width="5.42578125" style="7" customWidth="1"/>
    <col min="15084" max="15084" width="6.5703125" style="7" customWidth="1"/>
    <col min="15085" max="15085" width="14.42578125" style="7" customWidth="1"/>
    <col min="15086" max="15086" width="15.5703125" style="7" customWidth="1"/>
    <col min="15087" max="15087" width="14.42578125" style="7" customWidth="1"/>
    <col min="15088" max="15089" width="12.5703125" style="7" customWidth="1"/>
    <col min="15090" max="15090" width="8.140625" style="7" customWidth="1"/>
    <col min="15091" max="15091" width="11.5703125" style="7" customWidth="1"/>
    <col min="15092" max="15092" width="10.42578125" style="7" customWidth="1"/>
    <col min="15093" max="15093" width="11.140625" style="7" customWidth="1"/>
    <col min="15094" max="15094" width="12.140625" style="7" customWidth="1"/>
    <col min="15095" max="15095" width="14.42578125" style="7" customWidth="1"/>
    <col min="15096" max="15096" width="13.5703125" style="7" customWidth="1"/>
    <col min="15097" max="15097" width="16" style="7" customWidth="1"/>
    <col min="15098" max="15098" width="17" style="7" customWidth="1"/>
    <col min="15099" max="15099" width="12.5703125" style="7" customWidth="1"/>
    <col min="15100" max="15100" width="15.140625" style="7" customWidth="1"/>
    <col min="15101" max="15101" width="18.140625" style="7" customWidth="1"/>
    <col min="15102" max="15103" width="12.42578125" style="7" customWidth="1"/>
    <col min="15104" max="15104" width="9.140625" style="7" customWidth="1"/>
    <col min="15105" max="15105" width="11.140625" style="7" customWidth="1"/>
    <col min="15106" max="15333" width="9.140625" style="7"/>
    <col min="15334" max="15334" width="5.5703125" style="7" customWidth="1"/>
    <col min="15335" max="15335" width="25.5703125" style="7" customWidth="1"/>
    <col min="15336" max="15337" width="9.140625" style="7" hidden="1" customWidth="1"/>
    <col min="15338" max="15338" width="7" style="7" customWidth="1"/>
    <col min="15339" max="15339" width="5.42578125" style="7" customWidth="1"/>
    <col min="15340" max="15340" width="6.5703125" style="7" customWidth="1"/>
    <col min="15341" max="15341" width="14.42578125" style="7" customWidth="1"/>
    <col min="15342" max="15342" width="15.5703125" style="7" customWidth="1"/>
    <col min="15343" max="15343" width="14.42578125" style="7" customWidth="1"/>
    <col min="15344" max="15345" width="12.5703125" style="7" customWidth="1"/>
    <col min="15346" max="15346" width="8.140625" style="7" customWidth="1"/>
    <col min="15347" max="15347" width="11.5703125" style="7" customWidth="1"/>
    <col min="15348" max="15348" width="10.42578125" style="7" customWidth="1"/>
    <col min="15349" max="15349" width="11.140625" style="7" customWidth="1"/>
    <col min="15350" max="15350" width="12.140625" style="7" customWidth="1"/>
    <col min="15351" max="15351" width="14.42578125" style="7" customWidth="1"/>
    <col min="15352" max="15352" width="13.5703125" style="7" customWidth="1"/>
    <col min="15353" max="15353" width="16" style="7" customWidth="1"/>
    <col min="15354" max="15354" width="17" style="7" customWidth="1"/>
    <col min="15355" max="15355" width="12.5703125" style="7" customWidth="1"/>
    <col min="15356" max="15356" width="15.140625" style="7" customWidth="1"/>
    <col min="15357" max="15357" width="18.140625" style="7" customWidth="1"/>
    <col min="15358" max="15359" width="12.42578125" style="7" customWidth="1"/>
    <col min="15360" max="15360" width="9.140625" style="7" customWidth="1"/>
    <col min="15361" max="15361" width="11.140625" style="7" customWidth="1"/>
    <col min="15362" max="15589" width="9.140625" style="7"/>
    <col min="15590" max="15590" width="5.5703125" style="7" customWidth="1"/>
    <col min="15591" max="15591" width="25.5703125" style="7" customWidth="1"/>
    <col min="15592" max="15593" width="9.140625" style="7" hidden="1" customWidth="1"/>
    <col min="15594" max="15594" width="7" style="7" customWidth="1"/>
    <col min="15595" max="15595" width="5.42578125" style="7" customWidth="1"/>
    <col min="15596" max="15596" width="6.5703125" style="7" customWidth="1"/>
    <col min="15597" max="15597" width="14.42578125" style="7" customWidth="1"/>
    <col min="15598" max="15598" width="15.5703125" style="7" customWidth="1"/>
    <col min="15599" max="15599" width="14.42578125" style="7" customWidth="1"/>
    <col min="15600" max="15601" width="12.5703125" style="7" customWidth="1"/>
    <col min="15602" max="15602" width="8.140625" style="7" customWidth="1"/>
    <col min="15603" max="15603" width="11.5703125" style="7" customWidth="1"/>
    <col min="15604" max="15604" width="10.42578125" style="7" customWidth="1"/>
    <col min="15605" max="15605" width="11.140625" style="7" customWidth="1"/>
    <col min="15606" max="15606" width="12.140625" style="7" customWidth="1"/>
    <col min="15607" max="15607" width="14.42578125" style="7" customWidth="1"/>
    <col min="15608" max="15608" width="13.5703125" style="7" customWidth="1"/>
    <col min="15609" max="15609" width="16" style="7" customWidth="1"/>
    <col min="15610" max="15610" width="17" style="7" customWidth="1"/>
    <col min="15611" max="15611" width="12.5703125" style="7" customWidth="1"/>
    <col min="15612" max="15612" width="15.140625" style="7" customWidth="1"/>
    <col min="15613" max="15613" width="18.140625" style="7" customWidth="1"/>
    <col min="15614" max="15615" width="12.42578125" style="7" customWidth="1"/>
    <col min="15616" max="15616" width="9.140625" style="7" customWidth="1"/>
    <col min="15617" max="15617" width="11.140625" style="7" customWidth="1"/>
    <col min="15618" max="15845" width="9.140625" style="7"/>
    <col min="15846" max="15846" width="5.5703125" style="7" customWidth="1"/>
    <col min="15847" max="15847" width="25.5703125" style="7" customWidth="1"/>
    <col min="15848" max="15849" width="9.140625" style="7" hidden="1" customWidth="1"/>
    <col min="15850" max="15850" width="7" style="7" customWidth="1"/>
    <col min="15851" max="15851" width="5.42578125" style="7" customWidth="1"/>
    <col min="15852" max="15852" width="6.5703125" style="7" customWidth="1"/>
    <col min="15853" max="15853" width="14.42578125" style="7" customWidth="1"/>
    <col min="15854" max="15854" width="15.5703125" style="7" customWidth="1"/>
    <col min="15855" max="15855" width="14.42578125" style="7" customWidth="1"/>
    <col min="15856" max="15857" width="12.5703125" style="7" customWidth="1"/>
    <col min="15858" max="15858" width="8.140625" style="7" customWidth="1"/>
    <col min="15859" max="15859" width="11.5703125" style="7" customWidth="1"/>
    <col min="15860" max="15860" width="10.42578125" style="7" customWidth="1"/>
    <col min="15861" max="15861" width="11.140625" style="7" customWidth="1"/>
    <col min="15862" max="15862" width="12.140625" style="7" customWidth="1"/>
    <col min="15863" max="15863" width="14.42578125" style="7" customWidth="1"/>
    <col min="15864" max="15864" width="13.5703125" style="7" customWidth="1"/>
    <col min="15865" max="15865" width="16" style="7" customWidth="1"/>
    <col min="15866" max="15866" width="17" style="7" customWidth="1"/>
    <col min="15867" max="15867" width="12.5703125" style="7" customWidth="1"/>
    <col min="15868" max="15868" width="15.140625" style="7" customWidth="1"/>
    <col min="15869" max="15869" width="18.140625" style="7" customWidth="1"/>
    <col min="15870" max="15871" width="12.42578125" style="7" customWidth="1"/>
    <col min="15872" max="15872" width="9.140625" style="7" customWidth="1"/>
    <col min="15873" max="15873" width="11.140625" style="7" customWidth="1"/>
    <col min="15874" max="16101" width="9.140625" style="7"/>
    <col min="16102" max="16102" width="5.5703125" style="7" customWidth="1"/>
    <col min="16103" max="16103" width="25.5703125" style="7" customWidth="1"/>
    <col min="16104" max="16105" width="9.140625" style="7" hidden="1" customWidth="1"/>
    <col min="16106" max="16106" width="7" style="7" customWidth="1"/>
    <col min="16107" max="16107" width="5.42578125" style="7" customWidth="1"/>
    <col min="16108" max="16108" width="6.5703125" style="7" customWidth="1"/>
    <col min="16109" max="16109" width="14.42578125" style="7" customWidth="1"/>
    <col min="16110" max="16110" width="15.5703125" style="7" customWidth="1"/>
    <col min="16111" max="16111" width="14.42578125" style="7" customWidth="1"/>
    <col min="16112" max="16113" width="12.5703125" style="7" customWidth="1"/>
    <col min="16114" max="16114" width="8.140625" style="7" customWidth="1"/>
    <col min="16115" max="16115" width="11.5703125" style="7" customWidth="1"/>
    <col min="16116" max="16116" width="10.42578125" style="7" customWidth="1"/>
    <col min="16117" max="16117" width="11.140625" style="7" customWidth="1"/>
    <col min="16118" max="16118" width="12.140625" style="7" customWidth="1"/>
    <col min="16119" max="16119" width="14.42578125" style="7" customWidth="1"/>
    <col min="16120" max="16120" width="13.5703125" style="7" customWidth="1"/>
    <col min="16121" max="16121" width="16" style="7" customWidth="1"/>
    <col min="16122" max="16122" width="17" style="7" customWidth="1"/>
    <col min="16123" max="16123" width="12.5703125" style="7" customWidth="1"/>
    <col min="16124" max="16124" width="15.140625" style="7" customWidth="1"/>
    <col min="16125" max="16125" width="18.140625" style="7" customWidth="1"/>
    <col min="16126" max="16127" width="12.42578125" style="7" customWidth="1"/>
    <col min="16128" max="16128" width="9.140625" style="7" customWidth="1"/>
    <col min="16129" max="16129" width="11.140625" style="7" customWidth="1"/>
    <col min="16130" max="16384" width="9.140625" style="7"/>
  </cols>
  <sheetData>
    <row r="1" spans="1:220" s="60" customFormat="1" ht="16.5" customHeight="1">
      <c r="A1" s="172" t="s">
        <v>151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  <c r="EH1" s="171"/>
      <c r="EI1" s="171"/>
      <c r="EJ1" s="171"/>
      <c r="EK1" s="171"/>
      <c r="EL1" s="171"/>
      <c r="EM1" s="171"/>
      <c r="EN1" s="171"/>
      <c r="EO1" s="171"/>
      <c r="EP1" s="171"/>
      <c r="EQ1" s="171"/>
      <c r="ER1" s="171"/>
      <c r="ES1" s="171"/>
      <c r="ET1" s="171"/>
      <c r="EU1" s="171"/>
      <c r="EV1" s="171"/>
      <c r="EW1" s="171"/>
      <c r="EX1" s="171"/>
      <c r="EY1" s="171"/>
      <c r="EZ1" s="171"/>
      <c r="FA1" s="171"/>
      <c r="FB1" s="171"/>
      <c r="FC1" s="171"/>
      <c r="FD1" s="171"/>
      <c r="FE1" s="171"/>
      <c r="FF1" s="171"/>
      <c r="FG1" s="171"/>
      <c r="FH1" s="171"/>
      <c r="FI1" s="171"/>
      <c r="FJ1" s="171"/>
      <c r="FK1" s="171"/>
      <c r="FL1" s="171"/>
      <c r="FM1" s="171"/>
      <c r="FN1" s="171"/>
      <c r="FO1" s="171"/>
      <c r="FP1" s="171"/>
      <c r="FQ1" s="171"/>
      <c r="FR1" s="171"/>
      <c r="FS1" s="171"/>
      <c r="FT1" s="171"/>
      <c r="FU1" s="171"/>
      <c r="FV1" s="171"/>
      <c r="FW1" s="171"/>
      <c r="FX1" s="171"/>
      <c r="FY1" s="171"/>
      <c r="FZ1" s="171"/>
      <c r="GA1" s="171"/>
      <c r="GB1" s="171"/>
      <c r="GC1" s="171"/>
      <c r="GD1" s="171"/>
      <c r="GE1" s="171"/>
      <c r="GF1" s="171"/>
      <c r="GG1" s="171"/>
      <c r="GH1" s="171"/>
      <c r="GI1" s="171"/>
      <c r="GJ1" s="171"/>
      <c r="GK1" s="171"/>
      <c r="GL1" s="171"/>
      <c r="GM1" s="171"/>
      <c r="GN1" s="171"/>
      <c r="GO1" s="171"/>
      <c r="GP1" s="171"/>
      <c r="GQ1" s="171"/>
      <c r="GR1" s="171"/>
      <c r="GS1" s="171"/>
      <c r="GT1" s="171"/>
      <c r="GU1" s="171"/>
      <c r="GV1" s="171"/>
      <c r="GW1" s="171"/>
      <c r="GX1" s="171"/>
      <c r="GY1" s="171"/>
      <c r="GZ1" s="171"/>
      <c r="HA1" s="171"/>
      <c r="HB1" s="171"/>
      <c r="HC1" s="171"/>
      <c r="HD1" s="171"/>
      <c r="HE1" s="171"/>
      <c r="HF1" s="171"/>
      <c r="HG1" s="171"/>
      <c r="HH1" s="171"/>
      <c r="HI1" s="171"/>
      <c r="HJ1" s="171"/>
      <c r="HK1" s="171"/>
      <c r="HL1" s="171"/>
    </row>
    <row r="2" spans="1:220" s="60" customFormat="1" ht="16.5" customHeight="1">
      <c r="A2" s="172" t="s">
        <v>119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71"/>
      <c r="EW2" s="171"/>
      <c r="EX2" s="171"/>
      <c r="EY2" s="171"/>
      <c r="EZ2" s="171"/>
      <c r="FA2" s="171"/>
      <c r="FB2" s="171"/>
      <c r="FC2" s="171"/>
      <c r="FD2" s="171"/>
      <c r="FE2" s="171"/>
      <c r="FF2" s="171"/>
      <c r="FG2" s="171"/>
      <c r="FH2" s="171"/>
      <c r="FI2" s="171"/>
      <c r="FJ2" s="171"/>
      <c r="FK2" s="171"/>
      <c r="FL2" s="171"/>
      <c r="FM2" s="171"/>
      <c r="FN2" s="171"/>
      <c r="FO2" s="171"/>
      <c r="FP2" s="171"/>
      <c r="FQ2" s="171"/>
      <c r="FR2" s="171"/>
      <c r="FS2" s="171"/>
      <c r="FT2" s="171"/>
      <c r="FU2" s="171"/>
      <c r="FV2" s="171"/>
      <c r="FW2" s="171"/>
      <c r="FX2" s="171"/>
      <c r="FY2" s="171"/>
      <c r="FZ2" s="171"/>
      <c r="GA2" s="171"/>
      <c r="GB2" s="171"/>
      <c r="GC2" s="171"/>
      <c r="GD2" s="171"/>
      <c r="GE2" s="171"/>
      <c r="GF2" s="171"/>
      <c r="GG2" s="171"/>
      <c r="GH2" s="171"/>
      <c r="GI2" s="171"/>
      <c r="GJ2" s="171"/>
      <c r="GK2" s="171"/>
      <c r="GL2" s="171"/>
      <c r="GM2" s="171"/>
      <c r="GN2" s="171"/>
      <c r="GO2" s="171"/>
      <c r="GP2" s="171"/>
      <c r="GQ2" s="171"/>
      <c r="GR2" s="171"/>
      <c r="GS2" s="171"/>
      <c r="GT2" s="171"/>
      <c r="GU2" s="171"/>
      <c r="GV2" s="171"/>
      <c r="GW2" s="171"/>
      <c r="GX2" s="171"/>
      <c r="GY2" s="171"/>
      <c r="GZ2" s="171"/>
      <c r="HA2" s="171"/>
      <c r="HB2" s="171"/>
      <c r="HC2" s="171"/>
      <c r="HD2" s="171"/>
      <c r="HE2" s="171"/>
      <c r="HF2" s="171"/>
      <c r="HG2" s="171"/>
      <c r="HH2" s="171"/>
      <c r="HI2" s="171"/>
      <c r="HJ2" s="171"/>
      <c r="HK2" s="171"/>
      <c r="HL2" s="171"/>
    </row>
    <row r="3" spans="1:220" s="60" customFormat="1" ht="16.5" hidden="1" customHeight="1">
      <c r="A3" s="157" t="s">
        <v>95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</row>
    <row r="4" spans="1:220" s="60" customFormat="1" ht="16.5" customHeight="1">
      <c r="A4" s="156" t="s">
        <v>160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</row>
    <row r="5" spans="1:220" s="60" customFormat="1" ht="16.5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</row>
    <row r="6" spans="1:220" s="60" customFormat="1" ht="16.5" customHeight="1">
      <c r="A6" s="63"/>
      <c r="B6" s="63"/>
      <c r="C6" s="63"/>
      <c r="D6" s="63"/>
      <c r="E6" s="63"/>
      <c r="F6" s="63"/>
      <c r="G6" s="80"/>
      <c r="H6" s="80"/>
      <c r="I6" s="80"/>
      <c r="J6" s="63"/>
      <c r="K6" s="63"/>
      <c r="L6" s="63"/>
      <c r="M6" s="80"/>
      <c r="N6" s="158" t="s">
        <v>116</v>
      </c>
      <c r="O6" s="158"/>
      <c r="P6" s="158"/>
      <c r="Q6" s="158"/>
    </row>
    <row r="7" spans="1:220" s="61" customFormat="1" ht="13.7" customHeight="1">
      <c r="A7" s="178" t="s">
        <v>53</v>
      </c>
      <c r="B7" s="178" t="s">
        <v>3</v>
      </c>
      <c r="C7" s="179" t="s">
        <v>4</v>
      </c>
      <c r="D7" s="162" t="s">
        <v>97</v>
      </c>
      <c r="E7" s="163"/>
      <c r="F7" s="164"/>
      <c r="G7" s="162" t="s">
        <v>115</v>
      </c>
      <c r="H7" s="163"/>
      <c r="I7" s="164"/>
      <c r="J7" s="162" t="s">
        <v>157</v>
      </c>
      <c r="K7" s="163"/>
      <c r="L7" s="164"/>
      <c r="M7" s="162" t="s">
        <v>114</v>
      </c>
      <c r="N7" s="163"/>
      <c r="O7" s="164"/>
      <c r="P7" s="159" t="s">
        <v>117</v>
      </c>
      <c r="Q7" s="175" t="s">
        <v>54</v>
      </c>
    </row>
    <row r="8" spans="1:220" s="62" customFormat="1" ht="54" customHeight="1">
      <c r="A8" s="178"/>
      <c r="B8" s="178"/>
      <c r="C8" s="179"/>
      <c r="D8" s="165"/>
      <c r="E8" s="166"/>
      <c r="F8" s="167"/>
      <c r="G8" s="165"/>
      <c r="H8" s="166"/>
      <c r="I8" s="167"/>
      <c r="J8" s="165"/>
      <c r="K8" s="166"/>
      <c r="L8" s="167"/>
      <c r="M8" s="165"/>
      <c r="N8" s="166"/>
      <c r="O8" s="167"/>
      <c r="P8" s="160"/>
      <c r="Q8" s="176"/>
    </row>
    <row r="9" spans="1:220" s="62" customFormat="1" ht="15.75" customHeight="1">
      <c r="A9" s="178"/>
      <c r="B9" s="178"/>
      <c r="C9" s="179"/>
      <c r="D9" s="168" t="s">
        <v>55</v>
      </c>
      <c r="E9" s="169" t="s">
        <v>16</v>
      </c>
      <c r="F9" s="170"/>
      <c r="G9" s="168" t="s">
        <v>55</v>
      </c>
      <c r="H9" s="169" t="s">
        <v>16</v>
      </c>
      <c r="I9" s="170"/>
      <c r="J9" s="168" t="s">
        <v>55</v>
      </c>
      <c r="K9" s="169" t="s">
        <v>16</v>
      </c>
      <c r="L9" s="170"/>
      <c r="M9" s="168" t="s">
        <v>55</v>
      </c>
      <c r="N9" s="169" t="s">
        <v>16</v>
      </c>
      <c r="O9" s="170"/>
      <c r="P9" s="160"/>
      <c r="Q9" s="176"/>
      <c r="T9" s="77"/>
      <c r="U9" s="77"/>
    </row>
    <row r="10" spans="1:220" s="62" customFormat="1" ht="102.75" customHeight="1">
      <c r="A10" s="178"/>
      <c r="B10" s="178"/>
      <c r="C10" s="179"/>
      <c r="D10" s="168"/>
      <c r="E10" s="85" t="s">
        <v>87</v>
      </c>
      <c r="F10" s="85" t="s">
        <v>96</v>
      </c>
      <c r="G10" s="168"/>
      <c r="H10" s="85" t="s">
        <v>87</v>
      </c>
      <c r="I10" s="149" t="s">
        <v>19</v>
      </c>
      <c r="J10" s="168"/>
      <c r="K10" s="85" t="s">
        <v>87</v>
      </c>
      <c r="L10" s="149" t="s">
        <v>19</v>
      </c>
      <c r="M10" s="168"/>
      <c r="N10" s="85" t="s">
        <v>87</v>
      </c>
      <c r="O10" s="149" t="s">
        <v>19</v>
      </c>
      <c r="P10" s="161"/>
      <c r="Q10" s="177"/>
    </row>
    <row r="11" spans="1:220" s="70" customFormat="1" ht="19.5" customHeight="1">
      <c r="A11" s="115" t="s">
        <v>56</v>
      </c>
      <c r="B11" s="116" t="s">
        <v>59</v>
      </c>
      <c r="C11" s="117"/>
      <c r="D11" s="118">
        <f>E11+F11</f>
        <v>12050</v>
      </c>
      <c r="E11" s="118">
        <f>SUM(E12:E19)</f>
        <v>10845.0003</v>
      </c>
      <c r="F11" s="118">
        <f t="shared" ref="F11:N11" si="0">SUM(F12:F19)</f>
        <v>1204.9996999999998</v>
      </c>
      <c r="G11" s="118">
        <f t="shared" si="0"/>
        <v>8000</v>
      </c>
      <c r="H11" s="118">
        <f t="shared" si="0"/>
        <v>8000</v>
      </c>
      <c r="I11" s="118">
        <f t="shared" si="0"/>
        <v>0</v>
      </c>
      <c r="J11" s="118">
        <f t="shared" si="0"/>
        <v>2845</v>
      </c>
      <c r="K11" s="118">
        <f t="shared" si="0"/>
        <v>2845</v>
      </c>
      <c r="L11" s="118">
        <f t="shared" si="0"/>
        <v>0</v>
      </c>
      <c r="M11" s="118">
        <f t="shared" si="0"/>
        <v>2845.0003000000006</v>
      </c>
      <c r="N11" s="118">
        <f t="shared" si="0"/>
        <v>2845.0003000000006</v>
      </c>
      <c r="O11" s="118">
        <f>SUM(O12:O19)</f>
        <v>0</v>
      </c>
      <c r="P11" s="118">
        <f>SUM(P12:P19)</f>
        <v>3.000000007205017E-4</v>
      </c>
      <c r="Q11" s="117"/>
    </row>
    <row r="12" spans="1:220" s="69" customFormat="1" ht="39" customHeight="1">
      <c r="A12" s="119">
        <v>1</v>
      </c>
      <c r="B12" s="120" t="s">
        <v>31</v>
      </c>
      <c r="C12" s="121" t="s">
        <v>84</v>
      </c>
      <c r="D12" s="122">
        <v>1146.528</v>
      </c>
      <c r="E12" s="122">
        <v>1031.875</v>
      </c>
      <c r="F12" s="122">
        <v>114.65300000000001</v>
      </c>
      <c r="G12" s="122">
        <f>H12+I12</f>
        <v>999</v>
      </c>
      <c r="H12" s="122">
        <v>999</v>
      </c>
      <c r="I12" s="122"/>
      <c r="J12" s="122">
        <f>K12+L12</f>
        <v>351</v>
      </c>
      <c r="K12" s="122">
        <v>351</v>
      </c>
      <c r="L12" s="122"/>
      <c r="M12" s="122">
        <f>N12</f>
        <v>32.875</v>
      </c>
      <c r="N12" s="122">
        <f>E12-H12</f>
        <v>32.875</v>
      </c>
      <c r="O12" s="122"/>
      <c r="P12" s="122">
        <f>N12-K12</f>
        <v>-318.125</v>
      </c>
      <c r="Q12" s="150" t="s">
        <v>111</v>
      </c>
      <c r="R12" s="72"/>
      <c r="S12" s="72"/>
    </row>
    <row r="13" spans="1:220" s="69" customFormat="1" ht="38.25" customHeight="1">
      <c r="A13" s="119">
        <v>2</v>
      </c>
      <c r="B13" s="124" t="s">
        <v>37</v>
      </c>
      <c r="C13" s="121" t="s">
        <v>84</v>
      </c>
      <c r="D13" s="125">
        <v>350</v>
      </c>
      <c r="E13" s="126">
        <v>315</v>
      </c>
      <c r="F13" s="126">
        <v>35</v>
      </c>
      <c r="G13" s="122">
        <f t="shared" ref="G13:G19" si="1">H13+I13</f>
        <v>234</v>
      </c>
      <c r="H13" s="126">
        <v>234</v>
      </c>
      <c r="I13" s="126"/>
      <c r="J13" s="122">
        <f t="shared" ref="J13:J19" si="2">K13+L13</f>
        <v>81</v>
      </c>
      <c r="K13" s="126">
        <v>81</v>
      </c>
      <c r="L13" s="126"/>
      <c r="M13" s="122">
        <f t="shared" ref="M13:M19" si="3">N13</f>
        <v>81</v>
      </c>
      <c r="N13" s="122">
        <f t="shared" ref="N13:N19" si="4">E13-H13</f>
        <v>81</v>
      </c>
      <c r="O13" s="126"/>
      <c r="P13" s="122">
        <f t="shared" ref="P13:P19" si="5">N13-K13</f>
        <v>0</v>
      </c>
      <c r="Q13" s="123"/>
      <c r="S13" s="72"/>
    </row>
    <row r="14" spans="1:220" s="69" customFormat="1" ht="44.25" customHeight="1">
      <c r="A14" s="119">
        <v>3</v>
      </c>
      <c r="B14" s="124" t="s">
        <v>40</v>
      </c>
      <c r="C14" s="121" t="s">
        <v>84</v>
      </c>
      <c r="D14" s="125">
        <v>1000</v>
      </c>
      <c r="E14" s="126">
        <v>900</v>
      </c>
      <c r="F14" s="126">
        <v>100</v>
      </c>
      <c r="G14" s="122">
        <f t="shared" si="1"/>
        <v>666</v>
      </c>
      <c r="H14" s="126">
        <v>666</v>
      </c>
      <c r="I14" s="126"/>
      <c r="J14" s="122">
        <f t="shared" si="2"/>
        <v>234</v>
      </c>
      <c r="K14" s="126">
        <v>234</v>
      </c>
      <c r="L14" s="126"/>
      <c r="M14" s="122">
        <f t="shared" si="3"/>
        <v>234</v>
      </c>
      <c r="N14" s="122">
        <f t="shared" si="4"/>
        <v>234</v>
      </c>
      <c r="O14" s="126"/>
      <c r="P14" s="122">
        <f t="shared" si="5"/>
        <v>0</v>
      </c>
      <c r="Q14" s="123"/>
      <c r="T14" s="73"/>
      <c r="U14" s="72"/>
      <c r="V14" s="73"/>
    </row>
    <row r="15" spans="1:220" s="69" customFormat="1" ht="31.5">
      <c r="A15" s="119">
        <v>4</v>
      </c>
      <c r="B15" s="127" t="s">
        <v>42</v>
      </c>
      <c r="C15" s="121" t="s">
        <v>84</v>
      </c>
      <c r="D15" s="125">
        <v>1200</v>
      </c>
      <c r="E15" s="126">
        <v>1080</v>
      </c>
      <c r="F15" s="126">
        <v>120</v>
      </c>
      <c r="G15" s="122">
        <f t="shared" si="1"/>
        <v>792</v>
      </c>
      <c r="H15" s="126">
        <v>792</v>
      </c>
      <c r="I15" s="126"/>
      <c r="J15" s="122">
        <f t="shared" si="2"/>
        <v>288</v>
      </c>
      <c r="K15" s="126">
        <v>288</v>
      </c>
      <c r="L15" s="126"/>
      <c r="M15" s="122">
        <f t="shared" si="3"/>
        <v>288</v>
      </c>
      <c r="N15" s="122">
        <f t="shared" si="4"/>
        <v>288</v>
      </c>
      <c r="O15" s="126"/>
      <c r="P15" s="122">
        <f t="shared" si="5"/>
        <v>0</v>
      </c>
      <c r="Q15" s="123"/>
      <c r="R15" s="72"/>
      <c r="U15" s="72"/>
      <c r="V15" s="72"/>
    </row>
    <row r="16" spans="1:220" s="69" customFormat="1" ht="31.5">
      <c r="A16" s="119">
        <v>5</v>
      </c>
      <c r="B16" s="128" t="s">
        <v>46</v>
      </c>
      <c r="C16" s="129" t="s">
        <v>84</v>
      </c>
      <c r="D16" s="125">
        <v>1450.9670000000001</v>
      </c>
      <c r="E16" s="125">
        <v>1305.8703</v>
      </c>
      <c r="F16" s="125">
        <v>145.09670000000003</v>
      </c>
      <c r="G16" s="122">
        <f t="shared" si="1"/>
        <v>999</v>
      </c>
      <c r="H16" s="125">
        <v>999</v>
      </c>
      <c r="I16" s="125"/>
      <c r="J16" s="122">
        <f t="shared" si="2"/>
        <v>351</v>
      </c>
      <c r="K16" s="125">
        <v>351</v>
      </c>
      <c r="L16" s="125"/>
      <c r="M16" s="122">
        <f t="shared" si="3"/>
        <v>306.87030000000004</v>
      </c>
      <c r="N16" s="122">
        <f t="shared" si="4"/>
        <v>306.87030000000004</v>
      </c>
      <c r="O16" s="125"/>
      <c r="P16" s="122">
        <f t="shared" si="5"/>
        <v>-44.129699999999957</v>
      </c>
      <c r="Q16" s="150" t="s">
        <v>111</v>
      </c>
      <c r="R16" s="81"/>
    </row>
    <row r="17" spans="1:18" s="69" customFormat="1" ht="31.5">
      <c r="A17" s="119">
        <v>6</v>
      </c>
      <c r="B17" s="128" t="s">
        <v>88</v>
      </c>
      <c r="C17" s="121" t="s">
        <v>84</v>
      </c>
      <c r="D17" s="125">
        <v>5476.1</v>
      </c>
      <c r="E17" s="125">
        <v>4928.4900000000007</v>
      </c>
      <c r="F17" s="125">
        <v>547.61</v>
      </c>
      <c r="G17" s="122">
        <f t="shared" si="1"/>
        <v>3644</v>
      </c>
      <c r="H17" s="125">
        <v>3644</v>
      </c>
      <c r="I17" s="125"/>
      <c r="J17" s="122">
        <f t="shared" si="2"/>
        <v>1306</v>
      </c>
      <c r="K17" s="125">
        <v>1306</v>
      </c>
      <c r="L17" s="125"/>
      <c r="M17" s="122">
        <f t="shared" si="3"/>
        <v>1284.4900000000007</v>
      </c>
      <c r="N17" s="122">
        <f t="shared" si="4"/>
        <v>1284.4900000000007</v>
      </c>
      <c r="O17" s="125"/>
      <c r="P17" s="122">
        <f t="shared" si="5"/>
        <v>-21.509999999999309</v>
      </c>
      <c r="Q17" s="150" t="s">
        <v>111</v>
      </c>
      <c r="R17" s="81"/>
    </row>
    <row r="18" spans="1:18" s="69" customFormat="1" ht="35.25" customHeight="1">
      <c r="A18" s="119">
        <v>7</v>
      </c>
      <c r="B18" s="128" t="s">
        <v>89</v>
      </c>
      <c r="C18" s="121" t="s">
        <v>84</v>
      </c>
      <c r="D18" s="125">
        <v>1000</v>
      </c>
      <c r="E18" s="130">
        <v>900</v>
      </c>
      <c r="F18" s="130">
        <v>100</v>
      </c>
      <c r="G18" s="122">
        <f t="shared" si="1"/>
        <v>666</v>
      </c>
      <c r="H18" s="130">
        <v>666</v>
      </c>
      <c r="I18" s="130"/>
      <c r="J18" s="122">
        <f t="shared" si="2"/>
        <v>234</v>
      </c>
      <c r="K18" s="130">
        <v>234</v>
      </c>
      <c r="L18" s="130"/>
      <c r="M18" s="122">
        <f t="shared" si="3"/>
        <v>234</v>
      </c>
      <c r="N18" s="122">
        <f t="shared" si="4"/>
        <v>234</v>
      </c>
      <c r="O18" s="130"/>
      <c r="P18" s="122">
        <f t="shared" si="5"/>
        <v>0</v>
      </c>
      <c r="Q18" s="123"/>
    </row>
    <row r="19" spans="1:18" s="69" customFormat="1" ht="40.5" customHeight="1">
      <c r="A19" s="119">
        <v>8</v>
      </c>
      <c r="B19" s="128" t="s">
        <v>161</v>
      </c>
      <c r="C19" s="121" t="s">
        <v>84</v>
      </c>
      <c r="D19" s="122">
        <v>426.40499999999997</v>
      </c>
      <c r="E19" s="131">
        <v>383.76499999999999</v>
      </c>
      <c r="F19" s="131">
        <v>42.639999999999986</v>
      </c>
      <c r="G19" s="122">
        <f t="shared" si="1"/>
        <v>0</v>
      </c>
      <c r="H19" s="131">
        <v>0</v>
      </c>
      <c r="I19" s="131"/>
      <c r="J19" s="122">
        <f t="shared" si="2"/>
        <v>0</v>
      </c>
      <c r="K19" s="131">
        <v>0</v>
      </c>
      <c r="L19" s="131"/>
      <c r="M19" s="122">
        <f t="shared" si="3"/>
        <v>383.76499999999999</v>
      </c>
      <c r="N19" s="122">
        <f t="shared" si="4"/>
        <v>383.76499999999999</v>
      </c>
      <c r="O19" s="131"/>
      <c r="P19" s="122">
        <f t="shared" si="5"/>
        <v>383.76499999999999</v>
      </c>
      <c r="Q19" s="123" t="s">
        <v>110</v>
      </c>
    </row>
    <row r="20" spans="1:18" s="70" customFormat="1" ht="23.25" customHeight="1">
      <c r="A20" s="132" t="s">
        <v>57</v>
      </c>
      <c r="B20" s="133" t="s">
        <v>58</v>
      </c>
      <c r="C20" s="134"/>
      <c r="D20" s="91">
        <f>SUM(D21:D36)</f>
        <v>60378</v>
      </c>
      <c r="E20" s="91">
        <f t="shared" ref="E20:P20" si="6">SUM(E21:E36)</f>
        <v>47703</v>
      </c>
      <c r="F20" s="91">
        <f t="shared" si="6"/>
        <v>12675</v>
      </c>
      <c r="G20" s="91">
        <f t="shared" si="6"/>
        <v>10000</v>
      </c>
      <c r="H20" s="91">
        <f t="shared" si="6"/>
        <v>10000</v>
      </c>
      <c r="I20" s="91">
        <f t="shared" si="6"/>
        <v>0</v>
      </c>
      <c r="J20" s="91">
        <f t="shared" si="6"/>
        <v>37703</v>
      </c>
      <c r="K20" s="91">
        <f t="shared" si="6"/>
        <v>37703</v>
      </c>
      <c r="L20" s="91">
        <f t="shared" si="6"/>
        <v>0</v>
      </c>
      <c r="M20" s="91">
        <f t="shared" si="6"/>
        <v>37703</v>
      </c>
      <c r="N20" s="91">
        <f t="shared" si="6"/>
        <v>37703</v>
      </c>
      <c r="O20" s="91">
        <f t="shared" si="6"/>
        <v>0</v>
      </c>
      <c r="P20" s="91">
        <f t="shared" si="6"/>
        <v>0</v>
      </c>
      <c r="Q20" s="134"/>
    </row>
    <row r="21" spans="1:18" s="68" customFormat="1" ht="22.5" customHeight="1">
      <c r="A21" s="135">
        <v>1</v>
      </c>
      <c r="B21" s="136" t="s">
        <v>60</v>
      </c>
      <c r="C21" s="121" t="s">
        <v>86</v>
      </c>
      <c r="D21" s="137">
        <v>3000</v>
      </c>
      <c r="E21" s="138">
        <v>1800</v>
      </c>
      <c r="F21" s="138">
        <v>1200</v>
      </c>
      <c r="G21" s="138">
        <f>H21+I21</f>
        <v>0</v>
      </c>
      <c r="H21" s="138">
        <v>0</v>
      </c>
      <c r="I21" s="138"/>
      <c r="J21" s="137">
        <f>K21+L21</f>
        <v>1800</v>
      </c>
      <c r="K21" s="138">
        <v>1800</v>
      </c>
      <c r="L21" s="138"/>
      <c r="M21" s="138">
        <f>N21+O21</f>
        <v>1800</v>
      </c>
      <c r="N21" s="138">
        <f>E21-H21</f>
        <v>1800</v>
      </c>
      <c r="O21" s="138"/>
      <c r="P21" s="139">
        <f>N21-K21</f>
        <v>0</v>
      </c>
      <c r="Q21" s="140"/>
    </row>
    <row r="22" spans="1:18" s="68" customFormat="1" ht="52.5" customHeight="1">
      <c r="A22" s="135">
        <v>2</v>
      </c>
      <c r="B22" s="136" t="s">
        <v>61</v>
      </c>
      <c r="C22" s="121" t="s">
        <v>86</v>
      </c>
      <c r="D22" s="139">
        <v>5685</v>
      </c>
      <c r="E22" s="139">
        <v>4548</v>
      </c>
      <c r="F22" s="139">
        <v>1137</v>
      </c>
      <c r="G22" s="137">
        <f t="shared" ref="G22:G36" si="7">H22+I22</f>
        <v>4548</v>
      </c>
      <c r="H22" s="139">
        <v>4548</v>
      </c>
      <c r="I22" s="139"/>
      <c r="J22" s="137">
        <f t="shared" ref="J22:J36" si="8">K22+L22</f>
        <v>852</v>
      </c>
      <c r="K22" s="139">
        <v>852</v>
      </c>
      <c r="L22" s="139"/>
      <c r="M22" s="137">
        <f t="shared" ref="M22:M36" si="9">N22+O22</f>
        <v>0</v>
      </c>
      <c r="N22" s="139">
        <f>E22-H22</f>
        <v>0</v>
      </c>
      <c r="O22" s="141"/>
      <c r="P22" s="139">
        <f>N22-K22</f>
        <v>-852</v>
      </c>
      <c r="Q22" s="150" t="s">
        <v>111</v>
      </c>
    </row>
    <row r="23" spans="1:18" s="68" customFormat="1" ht="40.5" customHeight="1">
      <c r="A23" s="135">
        <v>3</v>
      </c>
      <c r="B23" s="136" t="s">
        <v>62</v>
      </c>
      <c r="C23" s="121" t="s">
        <v>86</v>
      </c>
      <c r="D23" s="139">
        <v>3737.5</v>
      </c>
      <c r="E23" s="139">
        <v>2990</v>
      </c>
      <c r="F23" s="139">
        <v>747.5</v>
      </c>
      <c r="G23" s="137">
        <f t="shared" si="7"/>
        <v>2990</v>
      </c>
      <c r="H23" s="139">
        <v>2990</v>
      </c>
      <c r="I23" s="139"/>
      <c r="J23" s="137">
        <f t="shared" si="8"/>
        <v>570</v>
      </c>
      <c r="K23" s="139">
        <v>570</v>
      </c>
      <c r="L23" s="139"/>
      <c r="M23" s="137">
        <f t="shared" si="9"/>
        <v>0</v>
      </c>
      <c r="N23" s="139">
        <f t="shared" ref="N23:N36" si="10">E23-H23</f>
        <v>0</v>
      </c>
      <c r="O23" s="141"/>
      <c r="P23" s="139">
        <f t="shared" ref="P23:P36" si="11">N23-K23</f>
        <v>-570</v>
      </c>
      <c r="Q23" s="150" t="s">
        <v>111</v>
      </c>
    </row>
    <row r="24" spans="1:18" s="68" customFormat="1" ht="38.25" customHeight="1">
      <c r="A24" s="135">
        <v>4</v>
      </c>
      <c r="B24" s="142" t="s">
        <v>98</v>
      </c>
      <c r="C24" s="121" t="s">
        <v>86</v>
      </c>
      <c r="D24" s="137">
        <v>1000</v>
      </c>
      <c r="E24" s="137">
        <v>800</v>
      </c>
      <c r="F24" s="137">
        <v>200</v>
      </c>
      <c r="G24" s="137">
        <f t="shared" si="7"/>
        <v>500</v>
      </c>
      <c r="H24" s="137">
        <v>500</v>
      </c>
      <c r="I24" s="137"/>
      <c r="J24" s="137">
        <f t="shared" si="8"/>
        <v>300</v>
      </c>
      <c r="K24" s="137">
        <v>300</v>
      </c>
      <c r="L24" s="137"/>
      <c r="M24" s="137">
        <f t="shared" si="9"/>
        <v>300</v>
      </c>
      <c r="N24" s="139">
        <f t="shared" si="10"/>
        <v>300</v>
      </c>
      <c r="O24" s="138"/>
      <c r="P24" s="139">
        <f t="shared" si="11"/>
        <v>0</v>
      </c>
      <c r="Q24" s="140"/>
    </row>
    <row r="25" spans="1:18" s="68" customFormat="1" ht="35.25" customHeight="1">
      <c r="A25" s="135">
        <v>5</v>
      </c>
      <c r="B25" s="142" t="s">
        <v>99</v>
      </c>
      <c r="C25" s="121" t="s">
        <v>86</v>
      </c>
      <c r="D25" s="137">
        <v>700</v>
      </c>
      <c r="E25" s="137">
        <v>560</v>
      </c>
      <c r="F25" s="137">
        <v>140</v>
      </c>
      <c r="G25" s="137">
        <f t="shared" si="7"/>
        <v>400</v>
      </c>
      <c r="H25" s="137">
        <v>400</v>
      </c>
      <c r="I25" s="137"/>
      <c r="J25" s="137">
        <f t="shared" si="8"/>
        <v>160</v>
      </c>
      <c r="K25" s="137">
        <v>160</v>
      </c>
      <c r="L25" s="137"/>
      <c r="M25" s="137">
        <f t="shared" si="9"/>
        <v>160</v>
      </c>
      <c r="N25" s="139">
        <f t="shared" si="10"/>
        <v>160</v>
      </c>
      <c r="O25" s="138"/>
      <c r="P25" s="139">
        <f t="shared" si="11"/>
        <v>0</v>
      </c>
      <c r="Q25" s="140"/>
    </row>
    <row r="26" spans="1:18" s="68" customFormat="1" ht="27" customHeight="1">
      <c r="A26" s="135">
        <v>6</v>
      </c>
      <c r="B26" s="143" t="s">
        <v>100</v>
      </c>
      <c r="C26" s="121" t="s">
        <v>86</v>
      </c>
      <c r="D26" s="137">
        <v>1187</v>
      </c>
      <c r="E26" s="137">
        <v>950</v>
      </c>
      <c r="F26" s="137">
        <v>237</v>
      </c>
      <c r="G26" s="137">
        <f t="shared" si="7"/>
        <v>762</v>
      </c>
      <c r="H26" s="137">
        <v>762</v>
      </c>
      <c r="I26" s="137"/>
      <c r="J26" s="137">
        <f t="shared" si="8"/>
        <v>188</v>
      </c>
      <c r="K26" s="137">
        <v>188</v>
      </c>
      <c r="L26" s="137"/>
      <c r="M26" s="137">
        <f t="shared" si="9"/>
        <v>188</v>
      </c>
      <c r="N26" s="139">
        <f t="shared" si="10"/>
        <v>188</v>
      </c>
      <c r="O26" s="138"/>
      <c r="P26" s="139">
        <f t="shared" si="11"/>
        <v>0</v>
      </c>
      <c r="Q26" s="140"/>
    </row>
    <row r="27" spans="1:18" s="68" customFormat="1" ht="39" customHeight="1">
      <c r="A27" s="135">
        <v>7</v>
      </c>
      <c r="B27" s="143" t="s">
        <v>101</v>
      </c>
      <c r="C27" s="121" t="s">
        <v>86</v>
      </c>
      <c r="D27" s="137">
        <v>3000</v>
      </c>
      <c r="E27" s="137">
        <v>2400</v>
      </c>
      <c r="F27" s="137">
        <v>600</v>
      </c>
      <c r="G27" s="137">
        <f t="shared" si="7"/>
        <v>100</v>
      </c>
      <c r="H27" s="137">
        <v>100</v>
      </c>
      <c r="I27" s="137"/>
      <c r="J27" s="137">
        <f t="shared" si="8"/>
        <v>2300</v>
      </c>
      <c r="K27" s="137">
        <v>2300</v>
      </c>
      <c r="L27" s="137"/>
      <c r="M27" s="137">
        <f t="shared" si="9"/>
        <v>2300</v>
      </c>
      <c r="N27" s="139">
        <f t="shared" si="10"/>
        <v>2300</v>
      </c>
      <c r="O27" s="138"/>
      <c r="P27" s="139">
        <f t="shared" si="11"/>
        <v>0</v>
      </c>
      <c r="Q27" s="140"/>
    </row>
    <row r="28" spans="1:18" s="68" customFormat="1" ht="31.5">
      <c r="A28" s="135">
        <v>8</v>
      </c>
      <c r="B28" s="143" t="s">
        <v>102</v>
      </c>
      <c r="C28" s="121" t="s">
        <v>86</v>
      </c>
      <c r="D28" s="137">
        <v>1840</v>
      </c>
      <c r="E28" s="137">
        <v>1472</v>
      </c>
      <c r="F28" s="137">
        <v>368</v>
      </c>
      <c r="G28" s="137">
        <f t="shared" si="7"/>
        <v>100</v>
      </c>
      <c r="H28" s="137">
        <v>100</v>
      </c>
      <c r="I28" s="137"/>
      <c r="J28" s="137">
        <f t="shared" si="8"/>
        <v>1372</v>
      </c>
      <c r="K28" s="137">
        <v>1372</v>
      </c>
      <c r="L28" s="137"/>
      <c r="M28" s="137">
        <f t="shared" si="9"/>
        <v>1372</v>
      </c>
      <c r="N28" s="139">
        <f t="shared" si="10"/>
        <v>1372</v>
      </c>
      <c r="O28" s="138"/>
      <c r="P28" s="139">
        <f t="shared" si="11"/>
        <v>0</v>
      </c>
      <c r="Q28" s="140"/>
    </row>
    <row r="29" spans="1:18" s="68" customFormat="1" ht="27" customHeight="1">
      <c r="A29" s="135">
        <v>9</v>
      </c>
      <c r="B29" s="143" t="s">
        <v>103</v>
      </c>
      <c r="C29" s="121" t="s">
        <v>86</v>
      </c>
      <c r="D29" s="137">
        <v>1071</v>
      </c>
      <c r="E29" s="137">
        <v>857</v>
      </c>
      <c r="F29" s="137">
        <v>214</v>
      </c>
      <c r="G29" s="137">
        <f t="shared" si="7"/>
        <v>100</v>
      </c>
      <c r="H29" s="137">
        <v>100</v>
      </c>
      <c r="I29" s="137"/>
      <c r="J29" s="137">
        <f t="shared" si="8"/>
        <v>757</v>
      </c>
      <c r="K29" s="137">
        <v>757</v>
      </c>
      <c r="L29" s="137"/>
      <c r="M29" s="137">
        <f t="shared" si="9"/>
        <v>757</v>
      </c>
      <c r="N29" s="139">
        <f t="shared" si="10"/>
        <v>757</v>
      </c>
      <c r="O29" s="138"/>
      <c r="P29" s="139">
        <f t="shared" si="11"/>
        <v>0</v>
      </c>
      <c r="Q29" s="140"/>
    </row>
    <row r="30" spans="1:18" s="68" customFormat="1" ht="38.25" customHeight="1">
      <c r="A30" s="135">
        <v>10</v>
      </c>
      <c r="B30" s="143" t="s">
        <v>113</v>
      </c>
      <c r="C30" s="121" t="s">
        <v>86</v>
      </c>
      <c r="D30" s="137">
        <v>1065</v>
      </c>
      <c r="E30" s="137">
        <v>852</v>
      </c>
      <c r="F30" s="137">
        <v>213</v>
      </c>
      <c r="G30" s="137">
        <f t="shared" si="7"/>
        <v>0</v>
      </c>
      <c r="H30" s="137">
        <v>0</v>
      </c>
      <c r="I30" s="137"/>
      <c r="J30" s="137">
        <f t="shared" si="8"/>
        <v>0</v>
      </c>
      <c r="K30" s="137">
        <v>0</v>
      </c>
      <c r="L30" s="137"/>
      <c r="M30" s="137">
        <f t="shared" si="9"/>
        <v>852</v>
      </c>
      <c r="N30" s="139">
        <f t="shared" si="10"/>
        <v>852</v>
      </c>
      <c r="O30" s="138"/>
      <c r="P30" s="139">
        <f t="shared" si="11"/>
        <v>852</v>
      </c>
      <c r="Q30" s="144" t="s">
        <v>110</v>
      </c>
    </row>
    <row r="31" spans="1:18" s="68" customFormat="1" ht="39" customHeight="1">
      <c r="A31" s="135">
        <v>11</v>
      </c>
      <c r="B31" s="143" t="s">
        <v>118</v>
      </c>
      <c r="C31" s="121" t="s">
        <v>86</v>
      </c>
      <c r="D31" s="137">
        <v>712.5</v>
      </c>
      <c r="E31" s="137">
        <v>570</v>
      </c>
      <c r="F31" s="137">
        <v>142.5</v>
      </c>
      <c r="G31" s="137">
        <f t="shared" si="7"/>
        <v>0</v>
      </c>
      <c r="H31" s="137">
        <v>0</v>
      </c>
      <c r="I31" s="137"/>
      <c r="J31" s="137">
        <f t="shared" si="8"/>
        <v>0</v>
      </c>
      <c r="K31" s="137">
        <v>0</v>
      </c>
      <c r="L31" s="137"/>
      <c r="M31" s="137">
        <f t="shared" si="9"/>
        <v>570</v>
      </c>
      <c r="N31" s="139">
        <f t="shared" si="10"/>
        <v>570</v>
      </c>
      <c r="O31" s="138"/>
      <c r="P31" s="139">
        <f t="shared" si="11"/>
        <v>570</v>
      </c>
      <c r="Q31" s="144" t="s">
        <v>110</v>
      </c>
    </row>
    <row r="32" spans="1:18" s="68" customFormat="1" ht="47.25">
      <c r="A32" s="135">
        <v>12</v>
      </c>
      <c r="B32" s="143" t="s">
        <v>104</v>
      </c>
      <c r="C32" s="145" t="s">
        <v>105</v>
      </c>
      <c r="D32" s="137">
        <v>4160</v>
      </c>
      <c r="E32" s="137">
        <v>3328</v>
      </c>
      <c r="F32" s="137">
        <v>832</v>
      </c>
      <c r="G32" s="137">
        <f t="shared" si="7"/>
        <v>100</v>
      </c>
      <c r="H32" s="137">
        <v>100</v>
      </c>
      <c r="I32" s="137"/>
      <c r="J32" s="137">
        <f t="shared" si="8"/>
        <v>6700</v>
      </c>
      <c r="K32" s="137">
        <v>6700</v>
      </c>
      <c r="L32" s="137"/>
      <c r="M32" s="137">
        <f t="shared" si="9"/>
        <v>3228</v>
      </c>
      <c r="N32" s="139">
        <f t="shared" si="10"/>
        <v>3228</v>
      </c>
      <c r="O32" s="138"/>
      <c r="P32" s="139">
        <f t="shared" si="11"/>
        <v>-3472</v>
      </c>
      <c r="Q32" s="154" t="s">
        <v>111</v>
      </c>
    </row>
    <row r="33" spans="1:22" s="68" customFormat="1" ht="47.25">
      <c r="A33" s="135">
        <v>13</v>
      </c>
      <c r="B33" s="143" t="s">
        <v>106</v>
      </c>
      <c r="C33" s="145" t="s">
        <v>105</v>
      </c>
      <c r="D33" s="137">
        <v>8200</v>
      </c>
      <c r="E33" s="137">
        <v>6560</v>
      </c>
      <c r="F33" s="137">
        <v>1640</v>
      </c>
      <c r="G33" s="137">
        <f t="shared" si="7"/>
        <v>100</v>
      </c>
      <c r="H33" s="137">
        <v>100</v>
      </c>
      <c r="I33" s="137"/>
      <c r="J33" s="137">
        <f t="shared" si="8"/>
        <v>6460</v>
      </c>
      <c r="K33" s="137">
        <v>6460</v>
      </c>
      <c r="L33" s="137"/>
      <c r="M33" s="137">
        <f t="shared" si="9"/>
        <v>6460</v>
      </c>
      <c r="N33" s="139">
        <f t="shared" si="10"/>
        <v>6460</v>
      </c>
      <c r="O33" s="138"/>
      <c r="P33" s="139">
        <f t="shared" si="11"/>
        <v>0</v>
      </c>
      <c r="Q33" s="140"/>
    </row>
    <row r="34" spans="1:22" s="68" customFormat="1" ht="47.25">
      <c r="A34" s="135">
        <v>14</v>
      </c>
      <c r="B34" s="143" t="s">
        <v>107</v>
      </c>
      <c r="C34" s="145" t="s">
        <v>105</v>
      </c>
      <c r="D34" s="137">
        <v>12000</v>
      </c>
      <c r="E34" s="137">
        <v>9600</v>
      </c>
      <c r="F34" s="137">
        <v>2400</v>
      </c>
      <c r="G34" s="137">
        <f t="shared" si="7"/>
        <v>100</v>
      </c>
      <c r="H34" s="137">
        <v>100</v>
      </c>
      <c r="I34" s="137"/>
      <c r="J34" s="137">
        <f t="shared" si="8"/>
        <v>9500</v>
      </c>
      <c r="K34" s="137">
        <v>9500</v>
      </c>
      <c r="L34" s="137"/>
      <c r="M34" s="137">
        <f t="shared" si="9"/>
        <v>9500</v>
      </c>
      <c r="N34" s="139">
        <f t="shared" si="10"/>
        <v>9500</v>
      </c>
      <c r="O34" s="138"/>
      <c r="P34" s="139">
        <f t="shared" si="11"/>
        <v>0</v>
      </c>
      <c r="Q34" s="140"/>
    </row>
    <row r="35" spans="1:22" s="68" customFormat="1" ht="47.25">
      <c r="A35" s="135">
        <v>15</v>
      </c>
      <c r="B35" s="143" t="s">
        <v>108</v>
      </c>
      <c r="C35" s="145" t="s">
        <v>105</v>
      </c>
      <c r="D35" s="137">
        <v>3680</v>
      </c>
      <c r="E35" s="137">
        <v>2944</v>
      </c>
      <c r="F35" s="137">
        <v>736</v>
      </c>
      <c r="G35" s="137">
        <f t="shared" si="7"/>
        <v>100</v>
      </c>
      <c r="H35" s="137">
        <v>100</v>
      </c>
      <c r="I35" s="137"/>
      <c r="J35" s="137">
        <f t="shared" si="8"/>
        <v>2844</v>
      </c>
      <c r="K35" s="137">
        <v>2844</v>
      </c>
      <c r="L35" s="137"/>
      <c r="M35" s="137">
        <f t="shared" si="9"/>
        <v>2844</v>
      </c>
      <c r="N35" s="139">
        <f t="shared" si="10"/>
        <v>2844</v>
      </c>
      <c r="O35" s="138"/>
      <c r="P35" s="139">
        <f t="shared" si="11"/>
        <v>0</v>
      </c>
      <c r="Q35" s="140"/>
    </row>
    <row r="36" spans="1:22" s="68" customFormat="1" ht="47.25">
      <c r="A36" s="135">
        <v>16</v>
      </c>
      <c r="B36" s="143" t="s">
        <v>109</v>
      </c>
      <c r="C36" s="145" t="s">
        <v>105</v>
      </c>
      <c r="D36" s="137">
        <v>9340</v>
      </c>
      <c r="E36" s="137">
        <v>7472</v>
      </c>
      <c r="F36" s="137">
        <v>1868</v>
      </c>
      <c r="G36" s="137">
        <f t="shared" si="7"/>
        <v>100</v>
      </c>
      <c r="H36" s="137">
        <v>100</v>
      </c>
      <c r="I36" s="137"/>
      <c r="J36" s="137">
        <f t="shared" si="8"/>
        <v>3900</v>
      </c>
      <c r="K36" s="137">
        <v>3900</v>
      </c>
      <c r="L36" s="137"/>
      <c r="M36" s="137">
        <f t="shared" si="9"/>
        <v>7372</v>
      </c>
      <c r="N36" s="139">
        <f t="shared" si="10"/>
        <v>7372</v>
      </c>
      <c r="O36" s="138"/>
      <c r="P36" s="139">
        <f t="shared" si="11"/>
        <v>3472</v>
      </c>
      <c r="Q36" s="154" t="s">
        <v>111</v>
      </c>
    </row>
    <row r="37" spans="1:22" s="70" customFormat="1" ht="18.75" customHeight="1">
      <c r="A37" s="132" t="s">
        <v>63</v>
      </c>
      <c r="B37" s="133" t="s">
        <v>64</v>
      </c>
      <c r="C37" s="134"/>
      <c r="D37" s="91">
        <f>SUM(D38:D61)</f>
        <v>27000</v>
      </c>
      <c r="E37" s="91">
        <f t="shared" ref="E37:F37" si="12">SUM(E38:E61)</f>
        <v>23699.999799999998</v>
      </c>
      <c r="F37" s="91">
        <f t="shared" si="12"/>
        <v>3300.0001999999999</v>
      </c>
      <c r="G37" s="91">
        <f t="shared" ref="G37" si="13">SUM(G38:G61)</f>
        <v>17000</v>
      </c>
      <c r="H37" s="91">
        <f t="shared" ref="H37" si="14">SUM(H38:H61)</f>
        <v>17000</v>
      </c>
      <c r="I37" s="91">
        <f t="shared" ref="I37" si="15">SUM(I38:I61)</f>
        <v>0</v>
      </c>
      <c r="J37" s="91">
        <f t="shared" ref="J37" si="16">SUM(J38:J61)</f>
        <v>6700</v>
      </c>
      <c r="K37" s="91">
        <f t="shared" ref="K37" si="17">SUM(K38:K61)</f>
        <v>6700</v>
      </c>
      <c r="L37" s="91">
        <f t="shared" ref="L37" si="18">SUM(L38:L61)</f>
        <v>0</v>
      </c>
      <c r="M37" s="91">
        <f t="shared" ref="M37" si="19">SUM(M38:M61)</f>
        <v>6699.9998000000005</v>
      </c>
      <c r="N37" s="91">
        <f t="shared" ref="N37" si="20">SUM(N38:N61)</f>
        <v>6699.9998000000005</v>
      </c>
      <c r="O37" s="91">
        <f t="shared" ref="O37:P37" si="21">SUM(O38:O61)</f>
        <v>0</v>
      </c>
      <c r="P37" s="91">
        <f t="shared" si="21"/>
        <v>-1.9999999989295247E-4</v>
      </c>
      <c r="Q37" s="134"/>
      <c r="T37" s="75">
        <f>D37-J37</f>
        <v>20300</v>
      </c>
      <c r="U37" s="75">
        <f>E37-K37</f>
        <v>16999.999799999998</v>
      </c>
      <c r="V37" s="75">
        <f>F37-L37</f>
        <v>3300.0001999999999</v>
      </c>
    </row>
    <row r="38" spans="1:22" s="69" customFormat="1" ht="36" customHeight="1">
      <c r="A38" s="119">
        <v>1</v>
      </c>
      <c r="B38" s="128" t="s">
        <v>65</v>
      </c>
      <c r="C38" s="121" t="s">
        <v>85</v>
      </c>
      <c r="D38" s="122">
        <v>1000</v>
      </c>
      <c r="E38" s="146">
        <v>900</v>
      </c>
      <c r="F38" s="146">
        <v>100</v>
      </c>
      <c r="G38" s="146">
        <f>H38+I38</f>
        <v>630</v>
      </c>
      <c r="H38" s="146">
        <v>630</v>
      </c>
      <c r="I38" s="146"/>
      <c r="J38" s="122">
        <f>K38+L38</f>
        <v>270</v>
      </c>
      <c r="K38" s="146">
        <v>270</v>
      </c>
      <c r="L38" s="146"/>
      <c r="M38" s="146">
        <f>N38+O38</f>
        <v>270</v>
      </c>
      <c r="N38" s="146">
        <f>E38-H38</f>
        <v>270</v>
      </c>
      <c r="O38" s="131"/>
      <c r="P38" s="131">
        <f>N38-K38</f>
        <v>0</v>
      </c>
      <c r="Q38" s="147"/>
    </row>
    <row r="39" spans="1:22" s="69" customFormat="1" ht="26.25" customHeight="1">
      <c r="A39" s="119">
        <v>2</v>
      </c>
      <c r="B39" s="128" t="s">
        <v>66</v>
      </c>
      <c r="C39" s="121" t="s">
        <v>85</v>
      </c>
      <c r="D39" s="122">
        <v>750</v>
      </c>
      <c r="E39" s="146">
        <v>675</v>
      </c>
      <c r="F39" s="146">
        <v>75</v>
      </c>
      <c r="G39" s="146">
        <f t="shared" ref="G39:G61" si="22">H39+I39</f>
        <v>675</v>
      </c>
      <c r="H39" s="146">
        <v>675</v>
      </c>
      <c r="I39" s="146"/>
      <c r="J39" s="122">
        <f t="shared" ref="J39:J61" si="23">K39+L39</f>
        <v>0</v>
      </c>
      <c r="K39" s="146">
        <v>0</v>
      </c>
      <c r="L39" s="146"/>
      <c r="M39" s="146">
        <f t="shared" ref="M39:M61" si="24">N39+O39</f>
        <v>0</v>
      </c>
      <c r="N39" s="146">
        <f t="shared" ref="N39:N61" si="25">E39-H39</f>
        <v>0</v>
      </c>
      <c r="O39" s="131"/>
      <c r="P39" s="131">
        <f t="shared" ref="P39:P61" si="26">N39-K39</f>
        <v>0</v>
      </c>
      <c r="Q39" s="147"/>
    </row>
    <row r="40" spans="1:22" s="69" customFormat="1" ht="36.75" customHeight="1">
      <c r="A40" s="119">
        <v>3</v>
      </c>
      <c r="B40" s="128" t="s">
        <v>67</v>
      </c>
      <c r="C40" s="121" t="s">
        <v>85</v>
      </c>
      <c r="D40" s="122">
        <v>1150</v>
      </c>
      <c r="E40" s="146">
        <v>1035</v>
      </c>
      <c r="F40" s="146">
        <v>115</v>
      </c>
      <c r="G40" s="146">
        <f t="shared" si="22"/>
        <v>922</v>
      </c>
      <c r="H40" s="146">
        <v>922</v>
      </c>
      <c r="I40" s="146"/>
      <c r="J40" s="122">
        <f t="shared" si="23"/>
        <v>113</v>
      </c>
      <c r="K40" s="146">
        <v>113</v>
      </c>
      <c r="L40" s="146"/>
      <c r="M40" s="146">
        <f t="shared" si="24"/>
        <v>113</v>
      </c>
      <c r="N40" s="146">
        <f t="shared" si="25"/>
        <v>113</v>
      </c>
      <c r="O40" s="131"/>
      <c r="P40" s="131">
        <f t="shared" si="26"/>
        <v>0</v>
      </c>
      <c r="Q40" s="147"/>
    </row>
    <row r="41" spans="1:22" s="69" customFormat="1" ht="35.25" customHeight="1">
      <c r="A41" s="119">
        <v>4</v>
      </c>
      <c r="B41" s="128" t="s">
        <v>68</v>
      </c>
      <c r="C41" s="121" t="s">
        <v>85</v>
      </c>
      <c r="D41" s="122">
        <v>1100</v>
      </c>
      <c r="E41" s="146">
        <v>990</v>
      </c>
      <c r="F41" s="146">
        <v>110</v>
      </c>
      <c r="G41" s="146">
        <f t="shared" si="22"/>
        <v>693</v>
      </c>
      <c r="H41" s="146">
        <v>693</v>
      </c>
      <c r="I41" s="146"/>
      <c r="J41" s="122">
        <f t="shared" si="23"/>
        <v>297</v>
      </c>
      <c r="K41" s="146">
        <v>297</v>
      </c>
      <c r="L41" s="146"/>
      <c r="M41" s="146">
        <f t="shared" si="24"/>
        <v>297</v>
      </c>
      <c r="N41" s="146">
        <f t="shared" si="25"/>
        <v>297</v>
      </c>
      <c r="O41" s="131"/>
      <c r="P41" s="131">
        <f t="shared" si="26"/>
        <v>0</v>
      </c>
      <c r="Q41" s="147"/>
    </row>
    <row r="42" spans="1:22" s="69" customFormat="1" ht="36" customHeight="1">
      <c r="A42" s="119">
        <v>5</v>
      </c>
      <c r="B42" s="148" t="s">
        <v>69</v>
      </c>
      <c r="C42" s="121" t="s">
        <v>85</v>
      </c>
      <c r="D42" s="122">
        <v>2488.752</v>
      </c>
      <c r="E42" s="122">
        <v>2239.8768</v>
      </c>
      <c r="F42" s="122">
        <v>248.87520000000001</v>
      </c>
      <c r="G42" s="146">
        <f t="shared" si="22"/>
        <v>1620</v>
      </c>
      <c r="H42" s="122">
        <v>1620</v>
      </c>
      <c r="I42" s="122"/>
      <c r="J42" s="122">
        <f t="shared" si="23"/>
        <v>675</v>
      </c>
      <c r="K42" s="122">
        <v>675</v>
      </c>
      <c r="L42" s="122"/>
      <c r="M42" s="146">
        <f t="shared" si="24"/>
        <v>619.8768</v>
      </c>
      <c r="N42" s="146">
        <f t="shared" si="25"/>
        <v>619.8768</v>
      </c>
      <c r="O42" s="122"/>
      <c r="P42" s="146">
        <f t="shared" si="26"/>
        <v>-55.123199999999997</v>
      </c>
      <c r="Q42" s="147" t="s">
        <v>111</v>
      </c>
      <c r="S42" s="72"/>
    </row>
    <row r="43" spans="1:22" s="69" customFormat="1" ht="22.5" customHeight="1">
      <c r="A43" s="119">
        <v>6</v>
      </c>
      <c r="B43" s="148" t="s">
        <v>70</v>
      </c>
      <c r="C43" s="121" t="s">
        <v>85</v>
      </c>
      <c r="D43" s="122">
        <v>1000</v>
      </c>
      <c r="E43" s="146">
        <v>900</v>
      </c>
      <c r="F43" s="146">
        <v>100</v>
      </c>
      <c r="G43" s="146">
        <f t="shared" si="22"/>
        <v>630</v>
      </c>
      <c r="H43" s="146">
        <v>630</v>
      </c>
      <c r="I43" s="146"/>
      <c r="J43" s="122">
        <f t="shared" si="23"/>
        <v>270</v>
      </c>
      <c r="K43" s="146">
        <v>270</v>
      </c>
      <c r="L43" s="146"/>
      <c r="M43" s="146">
        <f t="shared" si="24"/>
        <v>270</v>
      </c>
      <c r="N43" s="146">
        <f t="shared" si="25"/>
        <v>270</v>
      </c>
      <c r="O43" s="146"/>
      <c r="P43" s="131">
        <f t="shared" si="26"/>
        <v>0</v>
      </c>
      <c r="Q43" s="147"/>
    </row>
    <row r="44" spans="1:22" s="69" customFormat="1" ht="37.5" customHeight="1">
      <c r="A44" s="119">
        <v>7</v>
      </c>
      <c r="B44" s="148" t="s">
        <v>71</v>
      </c>
      <c r="C44" s="121" t="s">
        <v>85</v>
      </c>
      <c r="D44" s="122">
        <v>700</v>
      </c>
      <c r="E44" s="146">
        <v>630</v>
      </c>
      <c r="F44" s="146">
        <v>70</v>
      </c>
      <c r="G44" s="146">
        <f t="shared" si="22"/>
        <v>441</v>
      </c>
      <c r="H44" s="146">
        <v>441</v>
      </c>
      <c r="I44" s="146"/>
      <c r="J44" s="122">
        <f t="shared" si="23"/>
        <v>189</v>
      </c>
      <c r="K44" s="146">
        <v>189</v>
      </c>
      <c r="L44" s="146"/>
      <c r="M44" s="146">
        <f t="shared" si="24"/>
        <v>189</v>
      </c>
      <c r="N44" s="146">
        <f t="shared" si="25"/>
        <v>189</v>
      </c>
      <c r="O44" s="146"/>
      <c r="P44" s="131">
        <f t="shared" si="26"/>
        <v>0</v>
      </c>
      <c r="Q44" s="147"/>
    </row>
    <row r="45" spans="1:22" s="69" customFormat="1" ht="30" customHeight="1">
      <c r="A45" s="119">
        <v>8</v>
      </c>
      <c r="B45" s="148" t="s">
        <v>72</v>
      </c>
      <c r="C45" s="121" t="s">
        <v>85</v>
      </c>
      <c r="D45" s="122">
        <v>500</v>
      </c>
      <c r="E45" s="146">
        <v>450</v>
      </c>
      <c r="F45" s="146">
        <v>50</v>
      </c>
      <c r="G45" s="146">
        <f t="shared" si="22"/>
        <v>315</v>
      </c>
      <c r="H45" s="146">
        <v>315</v>
      </c>
      <c r="I45" s="146"/>
      <c r="J45" s="122">
        <f t="shared" si="23"/>
        <v>135</v>
      </c>
      <c r="K45" s="146">
        <v>135</v>
      </c>
      <c r="L45" s="146"/>
      <c r="M45" s="146">
        <f t="shared" si="24"/>
        <v>135</v>
      </c>
      <c r="N45" s="146">
        <f t="shared" si="25"/>
        <v>135</v>
      </c>
      <c r="O45" s="146"/>
      <c r="P45" s="131">
        <f t="shared" si="26"/>
        <v>0</v>
      </c>
      <c r="Q45" s="147"/>
    </row>
    <row r="46" spans="1:22" s="69" customFormat="1" ht="36.75" customHeight="1">
      <c r="A46" s="119">
        <v>9</v>
      </c>
      <c r="B46" s="148" t="s">
        <v>73</v>
      </c>
      <c r="C46" s="121" t="s">
        <v>85</v>
      </c>
      <c r="D46" s="122">
        <v>600</v>
      </c>
      <c r="E46" s="146">
        <v>540</v>
      </c>
      <c r="F46" s="146">
        <v>60</v>
      </c>
      <c r="G46" s="146">
        <f t="shared" si="22"/>
        <v>300</v>
      </c>
      <c r="H46" s="146">
        <v>300</v>
      </c>
      <c r="I46" s="146"/>
      <c r="J46" s="122">
        <f t="shared" si="23"/>
        <v>240</v>
      </c>
      <c r="K46" s="146">
        <v>240</v>
      </c>
      <c r="L46" s="146"/>
      <c r="M46" s="146">
        <f t="shared" si="24"/>
        <v>240</v>
      </c>
      <c r="N46" s="146">
        <f t="shared" si="25"/>
        <v>240</v>
      </c>
      <c r="O46" s="146"/>
      <c r="P46" s="131">
        <f t="shared" si="26"/>
        <v>0</v>
      </c>
      <c r="Q46" s="147"/>
    </row>
    <row r="47" spans="1:22" s="69" customFormat="1" ht="26.25" customHeight="1">
      <c r="A47" s="119">
        <v>10</v>
      </c>
      <c r="B47" s="148" t="s">
        <v>74</v>
      </c>
      <c r="C47" s="121" t="s">
        <v>85</v>
      </c>
      <c r="D47" s="122">
        <v>500</v>
      </c>
      <c r="E47" s="146">
        <v>450</v>
      </c>
      <c r="F47" s="146">
        <v>50</v>
      </c>
      <c r="G47" s="146">
        <f t="shared" si="22"/>
        <v>315</v>
      </c>
      <c r="H47" s="146">
        <v>315</v>
      </c>
      <c r="I47" s="146"/>
      <c r="J47" s="122">
        <f t="shared" si="23"/>
        <v>135</v>
      </c>
      <c r="K47" s="146">
        <v>135</v>
      </c>
      <c r="L47" s="146"/>
      <c r="M47" s="146">
        <f t="shared" si="24"/>
        <v>135</v>
      </c>
      <c r="N47" s="146">
        <f t="shared" si="25"/>
        <v>135</v>
      </c>
      <c r="O47" s="146"/>
      <c r="P47" s="131">
        <f t="shared" si="26"/>
        <v>0</v>
      </c>
      <c r="Q47" s="147"/>
    </row>
    <row r="48" spans="1:22" s="69" customFormat="1" ht="36" customHeight="1">
      <c r="A48" s="119">
        <v>11</v>
      </c>
      <c r="B48" s="148" t="s">
        <v>75</v>
      </c>
      <c r="C48" s="121" t="s">
        <v>85</v>
      </c>
      <c r="D48" s="122">
        <v>600</v>
      </c>
      <c r="E48" s="146">
        <v>540</v>
      </c>
      <c r="F48" s="146">
        <v>60</v>
      </c>
      <c r="G48" s="146">
        <f t="shared" si="22"/>
        <v>378</v>
      </c>
      <c r="H48" s="146">
        <v>378</v>
      </c>
      <c r="I48" s="146"/>
      <c r="J48" s="122">
        <f t="shared" si="23"/>
        <v>162</v>
      </c>
      <c r="K48" s="146">
        <v>162</v>
      </c>
      <c r="L48" s="146"/>
      <c r="M48" s="146">
        <f t="shared" si="24"/>
        <v>162</v>
      </c>
      <c r="N48" s="146">
        <f t="shared" si="25"/>
        <v>162</v>
      </c>
      <c r="O48" s="146"/>
      <c r="P48" s="131">
        <f t="shared" si="26"/>
        <v>0</v>
      </c>
      <c r="Q48" s="147"/>
    </row>
    <row r="49" spans="1:19" s="69" customFormat="1" ht="26.25" customHeight="1">
      <c r="A49" s="119">
        <v>12</v>
      </c>
      <c r="B49" s="148" t="s">
        <v>76</v>
      </c>
      <c r="C49" s="121" t="s">
        <v>85</v>
      </c>
      <c r="D49" s="122">
        <v>300</v>
      </c>
      <c r="E49" s="146">
        <v>270</v>
      </c>
      <c r="F49" s="146">
        <v>30</v>
      </c>
      <c r="G49" s="146">
        <f t="shared" si="22"/>
        <v>189</v>
      </c>
      <c r="H49" s="146">
        <v>189</v>
      </c>
      <c r="I49" s="146"/>
      <c r="J49" s="122">
        <f t="shared" si="23"/>
        <v>81</v>
      </c>
      <c r="K49" s="146">
        <v>81</v>
      </c>
      <c r="L49" s="146"/>
      <c r="M49" s="146">
        <f t="shared" si="24"/>
        <v>81</v>
      </c>
      <c r="N49" s="146">
        <f t="shared" si="25"/>
        <v>81</v>
      </c>
      <c r="O49" s="146"/>
      <c r="P49" s="131">
        <f t="shared" si="26"/>
        <v>0</v>
      </c>
      <c r="Q49" s="147"/>
    </row>
    <row r="50" spans="1:19" s="69" customFormat="1" ht="31.5">
      <c r="A50" s="119">
        <v>13</v>
      </c>
      <c r="B50" s="148" t="s">
        <v>77</v>
      </c>
      <c r="C50" s="121" t="s">
        <v>85</v>
      </c>
      <c r="D50" s="122">
        <v>1820.17</v>
      </c>
      <c r="E50" s="122">
        <v>1638.153</v>
      </c>
      <c r="F50" s="122">
        <v>182.017</v>
      </c>
      <c r="G50" s="146">
        <f t="shared" si="22"/>
        <v>1197</v>
      </c>
      <c r="H50" s="122">
        <v>1197</v>
      </c>
      <c r="I50" s="122"/>
      <c r="J50" s="122">
        <f t="shared" si="23"/>
        <v>513</v>
      </c>
      <c r="K50" s="122">
        <v>513</v>
      </c>
      <c r="L50" s="122"/>
      <c r="M50" s="146">
        <f t="shared" si="24"/>
        <v>441.15300000000002</v>
      </c>
      <c r="N50" s="146">
        <f t="shared" si="25"/>
        <v>441.15300000000002</v>
      </c>
      <c r="O50" s="122"/>
      <c r="P50" s="131">
        <f t="shared" si="26"/>
        <v>-71.84699999999998</v>
      </c>
      <c r="Q50" s="147" t="s">
        <v>111</v>
      </c>
      <c r="S50" s="74"/>
    </row>
    <row r="51" spans="1:19" s="69" customFormat="1" ht="31.5">
      <c r="A51" s="119">
        <v>14</v>
      </c>
      <c r="B51" s="148" t="s">
        <v>78</v>
      </c>
      <c r="C51" s="121" t="s">
        <v>85</v>
      </c>
      <c r="D51" s="122">
        <v>2822.7069999999999</v>
      </c>
      <c r="E51" s="122">
        <v>2540.4360000000001</v>
      </c>
      <c r="F51" s="122">
        <v>282.27100000000002</v>
      </c>
      <c r="G51" s="146">
        <f t="shared" si="22"/>
        <v>1890</v>
      </c>
      <c r="H51" s="122">
        <v>1890</v>
      </c>
      <c r="I51" s="122"/>
      <c r="J51" s="122">
        <f t="shared" si="23"/>
        <v>810</v>
      </c>
      <c r="K51" s="122">
        <v>810</v>
      </c>
      <c r="L51" s="122"/>
      <c r="M51" s="146">
        <f t="shared" si="24"/>
        <v>650.43600000000015</v>
      </c>
      <c r="N51" s="146">
        <f t="shared" si="25"/>
        <v>650.43600000000015</v>
      </c>
      <c r="O51" s="122"/>
      <c r="P51" s="131">
        <f t="shared" si="26"/>
        <v>-159.56399999999985</v>
      </c>
      <c r="Q51" s="147" t="s">
        <v>111</v>
      </c>
    </row>
    <row r="52" spans="1:19" s="69" customFormat="1" ht="31.5">
      <c r="A52" s="119">
        <v>15</v>
      </c>
      <c r="B52" s="148" t="s">
        <v>79</v>
      </c>
      <c r="C52" s="121" t="s">
        <v>85</v>
      </c>
      <c r="D52" s="122">
        <v>1882.759</v>
      </c>
      <c r="E52" s="122">
        <v>1694.4829999999999</v>
      </c>
      <c r="F52" s="122">
        <v>188.27600000000001</v>
      </c>
      <c r="G52" s="146">
        <f t="shared" si="22"/>
        <v>1260</v>
      </c>
      <c r="H52" s="122">
        <v>1260</v>
      </c>
      <c r="I52" s="122"/>
      <c r="J52" s="122">
        <f t="shared" si="23"/>
        <v>540</v>
      </c>
      <c r="K52" s="122">
        <v>540</v>
      </c>
      <c r="L52" s="122"/>
      <c r="M52" s="146">
        <f t="shared" si="24"/>
        <v>434.48299999999995</v>
      </c>
      <c r="N52" s="146">
        <f t="shared" si="25"/>
        <v>434.48299999999995</v>
      </c>
      <c r="O52" s="122"/>
      <c r="P52" s="131">
        <f t="shared" si="26"/>
        <v>-105.51700000000005</v>
      </c>
      <c r="Q52" s="147" t="s">
        <v>111</v>
      </c>
    </row>
    <row r="53" spans="1:19" s="69" customFormat="1" ht="31.5">
      <c r="A53" s="119">
        <v>16</v>
      </c>
      <c r="B53" s="148" t="s">
        <v>80</v>
      </c>
      <c r="C53" s="121" t="s">
        <v>85</v>
      </c>
      <c r="D53" s="122">
        <v>250</v>
      </c>
      <c r="E53" s="146">
        <v>225</v>
      </c>
      <c r="F53" s="146">
        <v>25</v>
      </c>
      <c r="G53" s="146">
        <f t="shared" si="22"/>
        <v>162.5</v>
      </c>
      <c r="H53" s="146">
        <v>162.5</v>
      </c>
      <c r="I53" s="146"/>
      <c r="J53" s="122">
        <f t="shared" si="23"/>
        <v>162</v>
      </c>
      <c r="K53" s="146">
        <v>162</v>
      </c>
      <c r="L53" s="146"/>
      <c r="M53" s="146">
        <f t="shared" si="24"/>
        <v>62.5</v>
      </c>
      <c r="N53" s="146">
        <f t="shared" si="25"/>
        <v>62.5</v>
      </c>
      <c r="O53" s="146"/>
      <c r="P53" s="131">
        <f t="shared" si="26"/>
        <v>-99.5</v>
      </c>
      <c r="Q53" s="155" t="s">
        <v>111</v>
      </c>
    </row>
    <row r="54" spans="1:19" s="69" customFormat="1" ht="31.5">
      <c r="A54" s="119">
        <v>17</v>
      </c>
      <c r="B54" s="148" t="s">
        <v>81</v>
      </c>
      <c r="C54" s="121" t="s">
        <v>85</v>
      </c>
      <c r="D54" s="122">
        <v>650</v>
      </c>
      <c r="E54" s="146">
        <v>585</v>
      </c>
      <c r="F54" s="146">
        <v>65</v>
      </c>
      <c r="G54" s="146">
        <f t="shared" si="22"/>
        <v>422.5</v>
      </c>
      <c r="H54" s="146">
        <v>422.5</v>
      </c>
      <c r="I54" s="146"/>
      <c r="J54" s="122">
        <f t="shared" si="23"/>
        <v>108</v>
      </c>
      <c r="K54" s="146">
        <v>108</v>
      </c>
      <c r="L54" s="146"/>
      <c r="M54" s="146">
        <f t="shared" si="24"/>
        <v>162.5</v>
      </c>
      <c r="N54" s="146">
        <f t="shared" si="25"/>
        <v>162.5</v>
      </c>
      <c r="O54" s="146"/>
      <c r="P54" s="131">
        <f t="shared" si="26"/>
        <v>54.5</v>
      </c>
      <c r="Q54" s="155" t="s">
        <v>111</v>
      </c>
    </row>
    <row r="55" spans="1:19" s="69" customFormat="1" ht="36.75" customHeight="1">
      <c r="A55" s="119">
        <v>18</v>
      </c>
      <c r="B55" s="128" t="s">
        <v>91</v>
      </c>
      <c r="C55" s="121" t="s">
        <v>85</v>
      </c>
      <c r="D55" s="122">
        <v>1200</v>
      </c>
      <c r="E55" s="146">
        <v>1080</v>
      </c>
      <c r="F55" s="146">
        <v>120</v>
      </c>
      <c r="G55" s="146">
        <f t="shared" si="22"/>
        <v>1080</v>
      </c>
      <c r="H55" s="146">
        <v>1080</v>
      </c>
      <c r="I55" s="146"/>
      <c r="J55" s="122">
        <f t="shared" si="23"/>
        <v>0</v>
      </c>
      <c r="K55" s="146">
        <v>0</v>
      </c>
      <c r="L55" s="146"/>
      <c r="M55" s="146">
        <f t="shared" si="24"/>
        <v>0</v>
      </c>
      <c r="N55" s="146">
        <f t="shared" si="25"/>
        <v>0</v>
      </c>
      <c r="O55" s="131"/>
      <c r="P55" s="131">
        <f t="shared" si="26"/>
        <v>0</v>
      </c>
      <c r="Q55" s="147"/>
    </row>
    <row r="56" spans="1:19" s="69" customFormat="1" ht="37.5" customHeight="1">
      <c r="A56" s="119">
        <v>19</v>
      </c>
      <c r="B56" s="128" t="s">
        <v>92</v>
      </c>
      <c r="C56" s="121" t="s">
        <v>85</v>
      </c>
      <c r="D56" s="122">
        <v>1200</v>
      </c>
      <c r="E56" s="131">
        <v>1080</v>
      </c>
      <c r="F56" s="131">
        <v>120</v>
      </c>
      <c r="G56" s="131">
        <f t="shared" si="22"/>
        <v>1080</v>
      </c>
      <c r="H56" s="131">
        <v>1080</v>
      </c>
      <c r="I56" s="131"/>
      <c r="J56" s="122">
        <f t="shared" si="23"/>
        <v>0</v>
      </c>
      <c r="K56" s="131">
        <v>0</v>
      </c>
      <c r="L56" s="131"/>
      <c r="M56" s="131">
        <f t="shared" si="24"/>
        <v>0</v>
      </c>
      <c r="N56" s="131">
        <f t="shared" si="25"/>
        <v>0</v>
      </c>
      <c r="O56" s="131"/>
      <c r="P56" s="131">
        <f t="shared" si="26"/>
        <v>0</v>
      </c>
      <c r="Q56" s="147"/>
    </row>
    <row r="57" spans="1:19" s="69" customFormat="1" ht="22.5" customHeight="1">
      <c r="A57" s="119">
        <v>20</v>
      </c>
      <c r="B57" s="128" t="s">
        <v>82</v>
      </c>
      <c r="C57" s="121" t="s">
        <v>85</v>
      </c>
      <c r="D57" s="122">
        <v>2000</v>
      </c>
      <c r="E57" s="131">
        <v>1800</v>
      </c>
      <c r="F57" s="131">
        <v>200</v>
      </c>
      <c r="G57" s="131">
        <f t="shared" si="22"/>
        <v>1800</v>
      </c>
      <c r="H57" s="131">
        <v>1800</v>
      </c>
      <c r="I57" s="131"/>
      <c r="J57" s="122">
        <f t="shared" si="23"/>
        <v>0</v>
      </c>
      <c r="K57" s="131">
        <v>0</v>
      </c>
      <c r="L57" s="131"/>
      <c r="M57" s="131">
        <f t="shared" si="24"/>
        <v>0</v>
      </c>
      <c r="N57" s="131">
        <f t="shared" si="25"/>
        <v>0</v>
      </c>
      <c r="O57" s="131"/>
      <c r="P57" s="131">
        <f t="shared" si="26"/>
        <v>0</v>
      </c>
      <c r="Q57" s="147"/>
    </row>
    <row r="58" spans="1:19" s="69" customFormat="1" ht="39.75" customHeight="1">
      <c r="A58" s="119">
        <v>21</v>
      </c>
      <c r="B58" s="128" t="s">
        <v>83</v>
      </c>
      <c r="C58" s="121" t="s">
        <v>85</v>
      </c>
      <c r="D58" s="122">
        <v>400</v>
      </c>
      <c r="E58" s="131">
        <v>360</v>
      </c>
      <c r="F58" s="131">
        <v>40</v>
      </c>
      <c r="G58" s="131">
        <f t="shared" si="22"/>
        <v>360</v>
      </c>
      <c r="H58" s="131">
        <v>360</v>
      </c>
      <c r="I58" s="131"/>
      <c r="J58" s="122">
        <f t="shared" si="23"/>
        <v>0</v>
      </c>
      <c r="K58" s="131">
        <v>0</v>
      </c>
      <c r="L58" s="131"/>
      <c r="M58" s="131">
        <f t="shared" si="24"/>
        <v>0</v>
      </c>
      <c r="N58" s="131">
        <f t="shared" si="25"/>
        <v>0</v>
      </c>
      <c r="O58" s="131"/>
      <c r="P58" s="131">
        <f t="shared" si="26"/>
        <v>0</v>
      </c>
      <c r="Q58" s="147"/>
    </row>
    <row r="59" spans="1:19" s="69" customFormat="1" ht="42" customHeight="1">
      <c r="A59" s="119">
        <v>22</v>
      </c>
      <c r="B59" s="128" t="s">
        <v>93</v>
      </c>
      <c r="C59" s="121" t="s">
        <v>85</v>
      </c>
      <c r="D59" s="122">
        <v>600</v>
      </c>
      <c r="E59" s="131">
        <v>540</v>
      </c>
      <c r="F59" s="131">
        <v>60</v>
      </c>
      <c r="G59" s="131">
        <f t="shared" si="22"/>
        <v>540</v>
      </c>
      <c r="H59" s="131">
        <v>540</v>
      </c>
      <c r="I59" s="131"/>
      <c r="J59" s="122">
        <f t="shared" si="23"/>
        <v>0</v>
      </c>
      <c r="K59" s="131">
        <v>0</v>
      </c>
      <c r="L59" s="131"/>
      <c r="M59" s="131">
        <f t="shared" si="24"/>
        <v>0</v>
      </c>
      <c r="N59" s="131">
        <f t="shared" si="25"/>
        <v>0</v>
      </c>
      <c r="O59" s="131"/>
      <c r="P59" s="131">
        <f t="shared" si="26"/>
        <v>0</v>
      </c>
      <c r="Q59" s="147"/>
    </row>
    <row r="60" spans="1:19" s="69" customFormat="1" ht="25.5" customHeight="1">
      <c r="A60" s="119">
        <v>23</v>
      </c>
      <c r="B60" s="128" t="s">
        <v>90</v>
      </c>
      <c r="C60" s="121" t="s">
        <v>85</v>
      </c>
      <c r="D60" s="122">
        <v>3000</v>
      </c>
      <c r="E60" s="131">
        <v>2100</v>
      </c>
      <c r="F60" s="131">
        <v>900</v>
      </c>
      <c r="G60" s="131">
        <f t="shared" si="22"/>
        <v>100</v>
      </c>
      <c r="H60" s="131">
        <v>100</v>
      </c>
      <c r="I60" s="131"/>
      <c r="J60" s="122">
        <f t="shared" si="23"/>
        <v>2000</v>
      </c>
      <c r="K60" s="131">
        <v>2000</v>
      </c>
      <c r="L60" s="131"/>
      <c r="M60" s="131">
        <f t="shared" si="24"/>
        <v>2000</v>
      </c>
      <c r="N60" s="131">
        <f t="shared" si="25"/>
        <v>2000</v>
      </c>
      <c r="O60" s="131"/>
      <c r="P60" s="131">
        <f t="shared" si="26"/>
        <v>0</v>
      </c>
      <c r="Q60" s="147"/>
    </row>
    <row r="61" spans="1:19" s="69" customFormat="1" ht="54.75" customHeight="1">
      <c r="A61" s="119">
        <v>24</v>
      </c>
      <c r="B61" s="128" t="s">
        <v>112</v>
      </c>
      <c r="C61" s="121" t="s">
        <v>85</v>
      </c>
      <c r="D61" s="122">
        <v>485.61200000000002</v>
      </c>
      <c r="E61" s="131">
        <v>437.05099999999999</v>
      </c>
      <c r="F61" s="131">
        <v>48.561</v>
      </c>
      <c r="G61" s="131">
        <f t="shared" si="22"/>
        <v>0</v>
      </c>
      <c r="H61" s="131">
        <v>0</v>
      </c>
      <c r="I61" s="131"/>
      <c r="J61" s="122">
        <f t="shared" si="23"/>
        <v>0</v>
      </c>
      <c r="K61" s="131">
        <v>0</v>
      </c>
      <c r="L61" s="131"/>
      <c r="M61" s="131">
        <f t="shared" si="24"/>
        <v>437.05099999999999</v>
      </c>
      <c r="N61" s="131">
        <f t="shared" si="25"/>
        <v>437.05099999999999</v>
      </c>
      <c r="O61" s="131"/>
      <c r="P61" s="131">
        <f t="shared" si="26"/>
        <v>437.05099999999999</v>
      </c>
      <c r="Q61" s="147" t="s">
        <v>110</v>
      </c>
    </row>
    <row r="62" spans="1:19" s="70" customFormat="1" ht="21" customHeight="1">
      <c r="A62" s="173" t="s">
        <v>94</v>
      </c>
      <c r="B62" s="174"/>
      <c r="C62" s="174"/>
      <c r="D62" s="118">
        <f t="shared" ref="D62:P62" si="27">D11+D20+D37</f>
        <v>99428</v>
      </c>
      <c r="E62" s="118">
        <f t="shared" si="27"/>
        <v>82248.000100000005</v>
      </c>
      <c r="F62" s="118">
        <f t="shared" si="27"/>
        <v>17179.999899999999</v>
      </c>
      <c r="G62" s="118">
        <f t="shared" si="27"/>
        <v>35000</v>
      </c>
      <c r="H62" s="118">
        <f t="shared" si="27"/>
        <v>35000</v>
      </c>
      <c r="I62" s="118">
        <f t="shared" si="27"/>
        <v>0</v>
      </c>
      <c r="J62" s="118">
        <f t="shared" si="27"/>
        <v>47248</v>
      </c>
      <c r="K62" s="118">
        <f t="shared" si="27"/>
        <v>47248</v>
      </c>
      <c r="L62" s="118">
        <f t="shared" si="27"/>
        <v>0</v>
      </c>
      <c r="M62" s="118">
        <f t="shared" si="27"/>
        <v>47248.000099999997</v>
      </c>
      <c r="N62" s="118">
        <f t="shared" si="27"/>
        <v>47248.000099999997</v>
      </c>
      <c r="O62" s="118">
        <f t="shared" si="27"/>
        <v>0</v>
      </c>
      <c r="P62" s="118">
        <f t="shared" si="27"/>
        <v>1.0000000082754923E-4</v>
      </c>
      <c r="Q62" s="117"/>
    </row>
    <row r="63" spans="1:19" ht="15.75">
      <c r="B63" s="66"/>
      <c r="C63" s="66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6" spans="11:16">
      <c r="K66" s="76"/>
      <c r="L66" s="76"/>
      <c r="M66" s="76"/>
      <c r="N66" s="76"/>
      <c r="O66" s="76"/>
      <c r="P66" s="76"/>
    </row>
    <row r="67" spans="11:16">
      <c r="L67" s="76"/>
      <c r="M67" s="76"/>
      <c r="N67" s="76"/>
      <c r="O67" s="76"/>
      <c r="P67" s="76"/>
    </row>
  </sheetData>
  <autoFilter ref="A11:WUR11">
    <filterColumn colId="6"/>
    <filterColumn colId="7"/>
    <filterColumn colId="8"/>
    <filterColumn colId="12"/>
    <filterColumn colId="13"/>
    <filterColumn colId="14"/>
    <filterColumn colId="15"/>
  </autoFilter>
  <mergeCells count="37">
    <mergeCell ref="A62:C62"/>
    <mergeCell ref="J7:L8"/>
    <mergeCell ref="J9:J10"/>
    <mergeCell ref="K9:L9"/>
    <mergeCell ref="A2:Q2"/>
    <mergeCell ref="Q7:Q10"/>
    <mergeCell ref="D7:F8"/>
    <mergeCell ref="E9:F9"/>
    <mergeCell ref="A7:A10"/>
    <mergeCell ref="B7:B10"/>
    <mergeCell ref="D9:D10"/>
    <mergeCell ref="C7:C10"/>
    <mergeCell ref="G9:G10"/>
    <mergeCell ref="H9:I9"/>
    <mergeCell ref="G7:I8"/>
    <mergeCell ref="A3:Q3"/>
    <mergeCell ref="EC1:FJ1"/>
    <mergeCell ref="FK1:GR1"/>
    <mergeCell ref="A1:Q1"/>
    <mergeCell ref="GS1:HL1"/>
    <mergeCell ref="R2:AD2"/>
    <mergeCell ref="AE2:BL2"/>
    <mergeCell ref="BM2:CT2"/>
    <mergeCell ref="CU2:EB2"/>
    <mergeCell ref="EC2:FJ2"/>
    <mergeCell ref="FK2:GR2"/>
    <mergeCell ref="GS2:HL2"/>
    <mergeCell ref="R1:AD1"/>
    <mergeCell ref="AE1:BL1"/>
    <mergeCell ref="BM1:CT1"/>
    <mergeCell ref="CU1:EB1"/>
    <mergeCell ref="A4:Q4"/>
    <mergeCell ref="N6:Q6"/>
    <mergeCell ref="P7:P10"/>
    <mergeCell ref="M7:O8"/>
    <mergeCell ref="M9:M10"/>
    <mergeCell ref="N9:O9"/>
  </mergeCells>
  <pageMargins left="0.23622047244094491" right="0.11811023622047245" top="0.31496062992125984" bottom="0.11811023622047245" header="0.31496062992125984" footer="0.11811023622047245"/>
  <pageSetup paperSize="9" scale="68" orientation="landscape" r:id="rId1"/>
  <headerFooter>
    <oddFooter>&amp;CTrang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VQ17"/>
  <sheetViews>
    <sheetView workbookViewId="0">
      <selection sqref="A1:XFD1"/>
    </sheetView>
  </sheetViews>
  <sheetFormatPr defaultColWidth="9.140625" defaultRowHeight="15"/>
  <cols>
    <col min="1" max="1" width="5.5703125" style="8" customWidth="1"/>
    <col min="2" max="2" width="38.5703125" style="7" customWidth="1"/>
    <col min="3" max="3" width="23.5703125" style="7" customWidth="1"/>
    <col min="4" max="4" width="16" style="7" customWidth="1"/>
    <col min="5" max="5" width="11.140625" style="7" customWidth="1"/>
    <col min="6" max="6" width="11" style="7" customWidth="1"/>
    <col min="7" max="8" width="9.5703125" style="7" customWidth="1"/>
    <col min="9" max="9" width="9.42578125" style="9" customWidth="1"/>
    <col min="10" max="10" width="10" style="9" customWidth="1"/>
    <col min="11" max="12" width="9.140625" style="9" customWidth="1"/>
    <col min="13" max="13" width="10.5703125" style="9" customWidth="1"/>
    <col min="14" max="14" width="9.5703125" style="9" customWidth="1"/>
    <col min="15" max="16" width="13.5703125" style="9" hidden="1" customWidth="1"/>
    <col min="17" max="17" width="13.42578125" style="9" hidden="1" customWidth="1"/>
    <col min="18" max="18" width="17.5703125" style="9" customWidth="1"/>
    <col min="19" max="19" width="14.5703125" style="9" hidden="1" customWidth="1"/>
    <col min="20" max="20" width="12.5703125" style="9" hidden="1" customWidth="1"/>
    <col min="21" max="22" width="13.42578125" style="9" hidden="1" customWidth="1"/>
    <col min="23" max="23" width="24.140625" style="9" hidden="1" customWidth="1"/>
    <col min="24" max="24" width="13.5703125" style="9" hidden="1" customWidth="1"/>
    <col min="25" max="25" width="14.140625" style="10" hidden="1" customWidth="1"/>
    <col min="26" max="26" width="14.140625" style="11" hidden="1" customWidth="1"/>
    <col min="27" max="27" width="12.5703125" style="11" hidden="1" customWidth="1"/>
    <col min="28" max="28" width="15.140625" style="7" hidden="1" customWidth="1"/>
    <col min="29" max="29" width="18.140625" style="7" hidden="1" customWidth="1"/>
    <col min="30" max="30" width="15.140625" style="7" hidden="1" customWidth="1"/>
    <col min="31" max="31" width="14.5703125" style="7" hidden="1" customWidth="1"/>
    <col min="32" max="32" width="13.5703125" style="7" hidden="1" customWidth="1"/>
    <col min="33" max="33" width="11.140625" style="7" hidden="1" customWidth="1"/>
    <col min="34" max="38" width="9.140625" style="7" hidden="1" customWidth="1"/>
    <col min="39" max="261" width="9.140625" style="7"/>
    <col min="262" max="262" width="5.5703125" style="7" customWidth="1"/>
    <col min="263" max="263" width="25.5703125" style="7" customWidth="1"/>
    <col min="264" max="265" width="9.140625" style="7" hidden="1" customWidth="1"/>
    <col min="266" max="266" width="7" style="7" customWidth="1"/>
    <col min="267" max="267" width="5.42578125" style="7" customWidth="1"/>
    <col min="268" max="268" width="6.5703125" style="7" customWidth="1"/>
    <col min="269" max="269" width="14.42578125" style="7" customWidth="1"/>
    <col min="270" max="270" width="15.5703125" style="7" customWidth="1"/>
    <col min="271" max="271" width="14.42578125" style="7" customWidth="1"/>
    <col min="272" max="273" width="12.5703125" style="7" customWidth="1"/>
    <col min="274" max="274" width="8.140625" style="7" customWidth="1"/>
    <col min="275" max="275" width="11.5703125" style="7" customWidth="1"/>
    <col min="276" max="276" width="10.42578125" style="7" customWidth="1"/>
    <col min="277" max="277" width="11.140625" style="7" customWidth="1"/>
    <col min="278" max="278" width="12.140625" style="7" customWidth="1"/>
    <col min="279" max="279" width="14.42578125" style="7" customWidth="1"/>
    <col min="280" max="280" width="13.5703125" style="7" customWidth="1"/>
    <col min="281" max="281" width="16" style="7" customWidth="1"/>
    <col min="282" max="282" width="17" style="7" customWidth="1"/>
    <col min="283" max="283" width="12.5703125" style="7" customWidth="1"/>
    <col min="284" max="284" width="15.140625" style="7" customWidth="1"/>
    <col min="285" max="285" width="18.140625" style="7" customWidth="1"/>
    <col min="286" max="287" width="12.42578125" style="7" customWidth="1"/>
    <col min="288" max="288" width="9.140625" style="7" customWidth="1"/>
    <col min="289" max="289" width="11.140625" style="7" customWidth="1"/>
    <col min="290" max="517" width="9.140625" style="7"/>
    <col min="518" max="518" width="5.5703125" style="7" customWidth="1"/>
    <col min="519" max="519" width="25.5703125" style="7" customWidth="1"/>
    <col min="520" max="521" width="9.140625" style="7" hidden="1" customWidth="1"/>
    <col min="522" max="522" width="7" style="7" customWidth="1"/>
    <col min="523" max="523" width="5.42578125" style="7" customWidth="1"/>
    <col min="524" max="524" width="6.5703125" style="7" customWidth="1"/>
    <col min="525" max="525" width="14.42578125" style="7" customWidth="1"/>
    <col min="526" max="526" width="15.5703125" style="7" customWidth="1"/>
    <col min="527" max="527" width="14.42578125" style="7" customWidth="1"/>
    <col min="528" max="529" width="12.5703125" style="7" customWidth="1"/>
    <col min="530" max="530" width="8.140625" style="7" customWidth="1"/>
    <col min="531" max="531" width="11.5703125" style="7" customWidth="1"/>
    <col min="532" max="532" width="10.42578125" style="7" customWidth="1"/>
    <col min="533" max="533" width="11.140625" style="7" customWidth="1"/>
    <col min="534" max="534" width="12.140625" style="7" customWidth="1"/>
    <col min="535" max="535" width="14.42578125" style="7" customWidth="1"/>
    <col min="536" max="536" width="13.5703125" style="7" customWidth="1"/>
    <col min="537" max="537" width="16" style="7" customWidth="1"/>
    <col min="538" max="538" width="17" style="7" customWidth="1"/>
    <col min="539" max="539" width="12.5703125" style="7" customWidth="1"/>
    <col min="540" max="540" width="15.140625" style="7" customWidth="1"/>
    <col min="541" max="541" width="18.140625" style="7" customWidth="1"/>
    <col min="542" max="543" width="12.42578125" style="7" customWidth="1"/>
    <col min="544" max="544" width="9.140625" style="7" customWidth="1"/>
    <col min="545" max="545" width="11.140625" style="7" customWidth="1"/>
    <col min="546" max="773" width="9.140625" style="7"/>
    <col min="774" max="774" width="5.5703125" style="7" customWidth="1"/>
    <col min="775" max="775" width="25.5703125" style="7" customWidth="1"/>
    <col min="776" max="777" width="9.140625" style="7" hidden="1" customWidth="1"/>
    <col min="778" max="778" width="7" style="7" customWidth="1"/>
    <col min="779" max="779" width="5.42578125" style="7" customWidth="1"/>
    <col min="780" max="780" width="6.5703125" style="7" customWidth="1"/>
    <col min="781" max="781" width="14.42578125" style="7" customWidth="1"/>
    <col min="782" max="782" width="15.5703125" style="7" customWidth="1"/>
    <col min="783" max="783" width="14.42578125" style="7" customWidth="1"/>
    <col min="784" max="785" width="12.5703125" style="7" customWidth="1"/>
    <col min="786" max="786" width="8.140625" style="7" customWidth="1"/>
    <col min="787" max="787" width="11.5703125" style="7" customWidth="1"/>
    <col min="788" max="788" width="10.42578125" style="7" customWidth="1"/>
    <col min="789" max="789" width="11.140625" style="7" customWidth="1"/>
    <col min="790" max="790" width="12.140625" style="7" customWidth="1"/>
    <col min="791" max="791" width="14.42578125" style="7" customWidth="1"/>
    <col min="792" max="792" width="13.5703125" style="7" customWidth="1"/>
    <col min="793" max="793" width="16" style="7" customWidth="1"/>
    <col min="794" max="794" width="17" style="7" customWidth="1"/>
    <col min="795" max="795" width="12.5703125" style="7" customWidth="1"/>
    <col min="796" max="796" width="15.140625" style="7" customWidth="1"/>
    <col min="797" max="797" width="18.140625" style="7" customWidth="1"/>
    <col min="798" max="799" width="12.42578125" style="7" customWidth="1"/>
    <col min="800" max="800" width="9.140625" style="7" customWidth="1"/>
    <col min="801" max="801" width="11.140625" style="7" customWidth="1"/>
    <col min="802" max="1029" width="9.140625" style="7"/>
    <col min="1030" max="1030" width="5.5703125" style="7" customWidth="1"/>
    <col min="1031" max="1031" width="25.5703125" style="7" customWidth="1"/>
    <col min="1032" max="1033" width="9.140625" style="7" hidden="1" customWidth="1"/>
    <col min="1034" max="1034" width="7" style="7" customWidth="1"/>
    <col min="1035" max="1035" width="5.42578125" style="7" customWidth="1"/>
    <col min="1036" max="1036" width="6.5703125" style="7" customWidth="1"/>
    <col min="1037" max="1037" width="14.42578125" style="7" customWidth="1"/>
    <col min="1038" max="1038" width="15.5703125" style="7" customWidth="1"/>
    <col min="1039" max="1039" width="14.42578125" style="7" customWidth="1"/>
    <col min="1040" max="1041" width="12.5703125" style="7" customWidth="1"/>
    <col min="1042" max="1042" width="8.140625" style="7" customWidth="1"/>
    <col min="1043" max="1043" width="11.5703125" style="7" customWidth="1"/>
    <col min="1044" max="1044" width="10.42578125" style="7" customWidth="1"/>
    <col min="1045" max="1045" width="11.140625" style="7" customWidth="1"/>
    <col min="1046" max="1046" width="12.140625" style="7" customWidth="1"/>
    <col min="1047" max="1047" width="14.42578125" style="7" customWidth="1"/>
    <col min="1048" max="1048" width="13.5703125" style="7" customWidth="1"/>
    <col min="1049" max="1049" width="16" style="7" customWidth="1"/>
    <col min="1050" max="1050" width="17" style="7" customWidth="1"/>
    <col min="1051" max="1051" width="12.5703125" style="7" customWidth="1"/>
    <col min="1052" max="1052" width="15.140625" style="7" customWidth="1"/>
    <col min="1053" max="1053" width="18.140625" style="7" customWidth="1"/>
    <col min="1054" max="1055" width="12.42578125" style="7" customWidth="1"/>
    <col min="1056" max="1056" width="9.140625" style="7" customWidth="1"/>
    <col min="1057" max="1057" width="11.140625" style="7" customWidth="1"/>
    <col min="1058" max="1285" width="9.140625" style="7"/>
    <col min="1286" max="1286" width="5.5703125" style="7" customWidth="1"/>
    <col min="1287" max="1287" width="25.5703125" style="7" customWidth="1"/>
    <col min="1288" max="1289" width="9.140625" style="7" hidden="1" customWidth="1"/>
    <col min="1290" max="1290" width="7" style="7" customWidth="1"/>
    <col min="1291" max="1291" width="5.42578125" style="7" customWidth="1"/>
    <col min="1292" max="1292" width="6.5703125" style="7" customWidth="1"/>
    <col min="1293" max="1293" width="14.42578125" style="7" customWidth="1"/>
    <col min="1294" max="1294" width="15.5703125" style="7" customWidth="1"/>
    <col min="1295" max="1295" width="14.42578125" style="7" customWidth="1"/>
    <col min="1296" max="1297" width="12.5703125" style="7" customWidth="1"/>
    <col min="1298" max="1298" width="8.140625" style="7" customWidth="1"/>
    <col min="1299" max="1299" width="11.5703125" style="7" customWidth="1"/>
    <col min="1300" max="1300" width="10.42578125" style="7" customWidth="1"/>
    <col min="1301" max="1301" width="11.140625" style="7" customWidth="1"/>
    <col min="1302" max="1302" width="12.140625" style="7" customWidth="1"/>
    <col min="1303" max="1303" width="14.42578125" style="7" customWidth="1"/>
    <col min="1304" max="1304" width="13.5703125" style="7" customWidth="1"/>
    <col min="1305" max="1305" width="16" style="7" customWidth="1"/>
    <col min="1306" max="1306" width="17" style="7" customWidth="1"/>
    <col min="1307" max="1307" width="12.5703125" style="7" customWidth="1"/>
    <col min="1308" max="1308" width="15.140625" style="7" customWidth="1"/>
    <col min="1309" max="1309" width="18.140625" style="7" customWidth="1"/>
    <col min="1310" max="1311" width="12.42578125" style="7" customWidth="1"/>
    <col min="1312" max="1312" width="9.140625" style="7" customWidth="1"/>
    <col min="1313" max="1313" width="11.140625" style="7" customWidth="1"/>
    <col min="1314" max="1541" width="9.140625" style="7"/>
    <col min="1542" max="1542" width="5.5703125" style="7" customWidth="1"/>
    <col min="1543" max="1543" width="25.5703125" style="7" customWidth="1"/>
    <col min="1544" max="1545" width="9.140625" style="7" hidden="1" customWidth="1"/>
    <col min="1546" max="1546" width="7" style="7" customWidth="1"/>
    <col min="1547" max="1547" width="5.42578125" style="7" customWidth="1"/>
    <col min="1548" max="1548" width="6.5703125" style="7" customWidth="1"/>
    <col min="1549" max="1549" width="14.42578125" style="7" customWidth="1"/>
    <col min="1550" max="1550" width="15.5703125" style="7" customWidth="1"/>
    <col min="1551" max="1551" width="14.42578125" style="7" customWidth="1"/>
    <col min="1552" max="1553" width="12.5703125" style="7" customWidth="1"/>
    <col min="1554" max="1554" width="8.140625" style="7" customWidth="1"/>
    <col min="1555" max="1555" width="11.5703125" style="7" customWidth="1"/>
    <col min="1556" max="1556" width="10.42578125" style="7" customWidth="1"/>
    <col min="1557" max="1557" width="11.140625" style="7" customWidth="1"/>
    <col min="1558" max="1558" width="12.140625" style="7" customWidth="1"/>
    <col min="1559" max="1559" width="14.42578125" style="7" customWidth="1"/>
    <col min="1560" max="1560" width="13.5703125" style="7" customWidth="1"/>
    <col min="1561" max="1561" width="16" style="7" customWidth="1"/>
    <col min="1562" max="1562" width="17" style="7" customWidth="1"/>
    <col min="1563" max="1563" width="12.5703125" style="7" customWidth="1"/>
    <col min="1564" max="1564" width="15.140625" style="7" customWidth="1"/>
    <col min="1565" max="1565" width="18.140625" style="7" customWidth="1"/>
    <col min="1566" max="1567" width="12.42578125" style="7" customWidth="1"/>
    <col min="1568" max="1568" width="9.140625" style="7" customWidth="1"/>
    <col min="1569" max="1569" width="11.140625" style="7" customWidth="1"/>
    <col min="1570" max="1797" width="9.140625" style="7"/>
    <col min="1798" max="1798" width="5.5703125" style="7" customWidth="1"/>
    <col min="1799" max="1799" width="25.5703125" style="7" customWidth="1"/>
    <col min="1800" max="1801" width="9.140625" style="7" hidden="1" customWidth="1"/>
    <col min="1802" max="1802" width="7" style="7" customWidth="1"/>
    <col min="1803" max="1803" width="5.42578125" style="7" customWidth="1"/>
    <col min="1804" max="1804" width="6.5703125" style="7" customWidth="1"/>
    <col min="1805" max="1805" width="14.42578125" style="7" customWidth="1"/>
    <col min="1806" max="1806" width="15.5703125" style="7" customWidth="1"/>
    <col min="1807" max="1807" width="14.42578125" style="7" customWidth="1"/>
    <col min="1808" max="1809" width="12.5703125" style="7" customWidth="1"/>
    <col min="1810" max="1810" width="8.140625" style="7" customWidth="1"/>
    <col min="1811" max="1811" width="11.5703125" style="7" customWidth="1"/>
    <col min="1812" max="1812" width="10.42578125" style="7" customWidth="1"/>
    <col min="1813" max="1813" width="11.140625" style="7" customWidth="1"/>
    <col min="1814" max="1814" width="12.140625" style="7" customWidth="1"/>
    <col min="1815" max="1815" width="14.42578125" style="7" customWidth="1"/>
    <col min="1816" max="1816" width="13.5703125" style="7" customWidth="1"/>
    <col min="1817" max="1817" width="16" style="7" customWidth="1"/>
    <col min="1818" max="1818" width="17" style="7" customWidth="1"/>
    <col min="1819" max="1819" width="12.5703125" style="7" customWidth="1"/>
    <col min="1820" max="1820" width="15.140625" style="7" customWidth="1"/>
    <col min="1821" max="1821" width="18.140625" style="7" customWidth="1"/>
    <col min="1822" max="1823" width="12.42578125" style="7" customWidth="1"/>
    <col min="1824" max="1824" width="9.140625" style="7" customWidth="1"/>
    <col min="1825" max="1825" width="11.140625" style="7" customWidth="1"/>
    <col min="1826" max="2053" width="9.140625" style="7"/>
    <col min="2054" max="2054" width="5.5703125" style="7" customWidth="1"/>
    <col min="2055" max="2055" width="25.5703125" style="7" customWidth="1"/>
    <col min="2056" max="2057" width="9.140625" style="7" hidden="1" customWidth="1"/>
    <col min="2058" max="2058" width="7" style="7" customWidth="1"/>
    <col min="2059" max="2059" width="5.42578125" style="7" customWidth="1"/>
    <col min="2060" max="2060" width="6.5703125" style="7" customWidth="1"/>
    <col min="2061" max="2061" width="14.42578125" style="7" customWidth="1"/>
    <col min="2062" max="2062" width="15.5703125" style="7" customWidth="1"/>
    <col min="2063" max="2063" width="14.42578125" style="7" customWidth="1"/>
    <col min="2064" max="2065" width="12.5703125" style="7" customWidth="1"/>
    <col min="2066" max="2066" width="8.140625" style="7" customWidth="1"/>
    <col min="2067" max="2067" width="11.5703125" style="7" customWidth="1"/>
    <col min="2068" max="2068" width="10.42578125" style="7" customWidth="1"/>
    <col min="2069" max="2069" width="11.140625" style="7" customWidth="1"/>
    <col min="2070" max="2070" width="12.140625" style="7" customWidth="1"/>
    <col min="2071" max="2071" width="14.42578125" style="7" customWidth="1"/>
    <col min="2072" max="2072" width="13.5703125" style="7" customWidth="1"/>
    <col min="2073" max="2073" width="16" style="7" customWidth="1"/>
    <col min="2074" max="2074" width="17" style="7" customWidth="1"/>
    <col min="2075" max="2075" width="12.5703125" style="7" customWidth="1"/>
    <col min="2076" max="2076" width="15.140625" style="7" customWidth="1"/>
    <col min="2077" max="2077" width="18.140625" style="7" customWidth="1"/>
    <col min="2078" max="2079" width="12.42578125" style="7" customWidth="1"/>
    <col min="2080" max="2080" width="9.140625" style="7" customWidth="1"/>
    <col min="2081" max="2081" width="11.140625" style="7" customWidth="1"/>
    <col min="2082" max="2309" width="9.140625" style="7"/>
    <col min="2310" max="2310" width="5.5703125" style="7" customWidth="1"/>
    <col min="2311" max="2311" width="25.5703125" style="7" customWidth="1"/>
    <col min="2312" max="2313" width="9.140625" style="7" hidden="1" customWidth="1"/>
    <col min="2314" max="2314" width="7" style="7" customWidth="1"/>
    <col min="2315" max="2315" width="5.42578125" style="7" customWidth="1"/>
    <col min="2316" max="2316" width="6.5703125" style="7" customWidth="1"/>
    <col min="2317" max="2317" width="14.42578125" style="7" customWidth="1"/>
    <col min="2318" max="2318" width="15.5703125" style="7" customWidth="1"/>
    <col min="2319" max="2319" width="14.42578125" style="7" customWidth="1"/>
    <col min="2320" max="2321" width="12.5703125" style="7" customWidth="1"/>
    <col min="2322" max="2322" width="8.140625" style="7" customWidth="1"/>
    <col min="2323" max="2323" width="11.5703125" style="7" customWidth="1"/>
    <col min="2324" max="2324" width="10.42578125" style="7" customWidth="1"/>
    <col min="2325" max="2325" width="11.140625" style="7" customWidth="1"/>
    <col min="2326" max="2326" width="12.140625" style="7" customWidth="1"/>
    <col min="2327" max="2327" width="14.42578125" style="7" customWidth="1"/>
    <col min="2328" max="2328" width="13.5703125" style="7" customWidth="1"/>
    <col min="2329" max="2329" width="16" style="7" customWidth="1"/>
    <col min="2330" max="2330" width="17" style="7" customWidth="1"/>
    <col min="2331" max="2331" width="12.5703125" style="7" customWidth="1"/>
    <col min="2332" max="2332" width="15.140625" style="7" customWidth="1"/>
    <col min="2333" max="2333" width="18.140625" style="7" customWidth="1"/>
    <col min="2334" max="2335" width="12.42578125" style="7" customWidth="1"/>
    <col min="2336" max="2336" width="9.140625" style="7" customWidth="1"/>
    <col min="2337" max="2337" width="11.140625" style="7" customWidth="1"/>
    <col min="2338" max="2565" width="9.140625" style="7"/>
    <col min="2566" max="2566" width="5.5703125" style="7" customWidth="1"/>
    <col min="2567" max="2567" width="25.5703125" style="7" customWidth="1"/>
    <col min="2568" max="2569" width="9.140625" style="7" hidden="1" customWidth="1"/>
    <col min="2570" max="2570" width="7" style="7" customWidth="1"/>
    <col min="2571" max="2571" width="5.42578125" style="7" customWidth="1"/>
    <col min="2572" max="2572" width="6.5703125" style="7" customWidth="1"/>
    <col min="2573" max="2573" width="14.42578125" style="7" customWidth="1"/>
    <col min="2574" max="2574" width="15.5703125" style="7" customWidth="1"/>
    <col min="2575" max="2575" width="14.42578125" style="7" customWidth="1"/>
    <col min="2576" max="2577" width="12.5703125" style="7" customWidth="1"/>
    <col min="2578" max="2578" width="8.140625" style="7" customWidth="1"/>
    <col min="2579" max="2579" width="11.5703125" style="7" customWidth="1"/>
    <col min="2580" max="2580" width="10.42578125" style="7" customWidth="1"/>
    <col min="2581" max="2581" width="11.140625" style="7" customWidth="1"/>
    <col min="2582" max="2582" width="12.140625" style="7" customWidth="1"/>
    <col min="2583" max="2583" width="14.42578125" style="7" customWidth="1"/>
    <col min="2584" max="2584" width="13.5703125" style="7" customWidth="1"/>
    <col min="2585" max="2585" width="16" style="7" customWidth="1"/>
    <col min="2586" max="2586" width="17" style="7" customWidth="1"/>
    <col min="2587" max="2587" width="12.5703125" style="7" customWidth="1"/>
    <col min="2588" max="2588" width="15.140625" style="7" customWidth="1"/>
    <col min="2589" max="2589" width="18.140625" style="7" customWidth="1"/>
    <col min="2590" max="2591" width="12.42578125" style="7" customWidth="1"/>
    <col min="2592" max="2592" width="9.140625" style="7" customWidth="1"/>
    <col min="2593" max="2593" width="11.140625" style="7" customWidth="1"/>
    <col min="2594" max="2821" width="9.140625" style="7"/>
    <col min="2822" max="2822" width="5.5703125" style="7" customWidth="1"/>
    <col min="2823" max="2823" width="25.5703125" style="7" customWidth="1"/>
    <col min="2824" max="2825" width="9.140625" style="7" hidden="1" customWidth="1"/>
    <col min="2826" max="2826" width="7" style="7" customWidth="1"/>
    <col min="2827" max="2827" width="5.42578125" style="7" customWidth="1"/>
    <col min="2828" max="2828" width="6.5703125" style="7" customWidth="1"/>
    <col min="2829" max="2829" width="14.42578125" style="7" customWidth="1"/>
    <col min="2830" max="2830" width="15.5703125" style="7" customWidth="1"/>
    <col min="2831" max="2831" width="14.42578125" style="7" customWidth="1"/>
    <col min="2832" max="2833" width="12.5703125" style="7" customWidth="1"/>
    <col min="2834" max="2834" width="8.140625" style="7" customWidth="1"/>
    <col min="2835" max="2835" width="11.5703125" style="7" customWidth="1"/>
    <col min="2836" max="2836" width="10.42578125" style="7" customWidth="1"/>
    <col min="2837" max="2837" width="11.140625" style="7" customWidth="1"/>
    <col min="2838" max="2838" width="12.140625" style="7" customWidth="1"/>
    <col min="2839" max="2839" width="14.42578125" style="7" customWidth="1"/>
    <col min="2840" max="2840" width="13.5703125" style="7" customWidth="1"/>
    <col min="2841" max="2841" width="16" style="7" customWidth="1"/>
    <col min="2842" max="2842" width="17" style="7" customWidth="1"/>
    <col min="2843" max="2843" width="12.5703125" style="7" customWidth="1"/>
    <col min="2844" max="2844" width="15.140625" style="7" customWidth="1"/>
    <col min="2845" max="2845" width="18.140625" style="7" customWidth="1"/>
    <col min="2846" max="2847" width="12.42578125" style="7" customWidth="1"/>
    <col min="2848" max="2848" width="9.140625" style="7" customWidth="1"/>
    <col min="2849" max="2849" width="11.140625" style="7" customWidth="1"/>
    <col min="2850" max="3077" width="9.140625" style="7"/>
    <col min="3078" max="3078" width="5.5703125" style="7" customWidth="1"/>
    <col min="3079" max="3079" width="25.5703125" style="7" customWidth="1"/>
    <col min="3080" max="3081" width="9.140625" style="7" hidden="1" customWidth="1"/>
    <col min="3082" max="3082" width="7" style="7" customWidth="1"/>
    <col min="3083" max="3083" width="5.42578125" style="7" customWidth="1"/>
    <col min="3084" max="3084" width="6.5703125" style="7" customWidth="1"/>
    <col min="3085" max="3085" width="14.42578125" style="7" customWidth="1"/>
    <col min="3086" max="3086" width="15.5703125" style="7" customWidth="1"/>
    <col min="3087" max="3087" width="14.42578125" style="7" customWidth="1"/>
    <col min="3088" max="3089" width="12.5703125" style="7" customWidth="1"/>
    <col min="3090" max="3090" width="8.140625" style="7" customWidth="1"/>
    <col min="3091" max="3091" width="11.5703125" style="7" customWidth="1"/>
    <col min="3092" max="3092" width="10.42578125" style="7" customWidth="1"/>
    <col min="3093" max="3093" width="11.140625" style="7" customWidth="1"/>
    <col min="3094" max="3094" width="12.140625" style="7" customWidth="1"/>
    <col min="3095" max="3095" width="14.42578125" style="7" customWidth="1"/>
    <col min="3096" max="3096" width="13.5703125" style="7" customWidth="1"/>
    <col min="3097" max="3097" width="16" style="7" customWidth="1"/>
    <col min="3098" max="3098" width="17" style="7" customWidth="1"/>
    <col min="3099" max="3099" width="12.5703125" style="7" customWidth="1"/>
    <col min="3100" max="3100" width="15.140625" style="7" customWidth="1"/>
    <col min="3101" max="3101" width="18.140625" style="7" customWidth="1"/>
    <col min="3102" max="3103" width="12.42578125" style="7" customWidth="1"/>
    <col min="3104" max="3104" width="9.140625" style="7" customWidth="1"/>
    <col min="3105" max="3105" width="11.140625" style="7" customWidth="1"/>
    <col min="3106" max="3333" width="9.140625" style="7"/>
    <col min="3334" max="3334" width="5.5703125" style="7" customWidth="1"/>
    <col min="3335" max="3335" width="25.5703125" style="7" customWidth="1"/>
    <col min="3336" max="3337" width="9.140625" style="7" hidden="1" customWidth="1"/>
    <col min="3338" max="3338" width="7" style="7" customWidth="1"/>
    <col min="3339" max="3339" width="5.42578125" style="7" customWidth="1"/>
    <col min="3340" max="3340" width="6.5703125" style="7" customWidth="1"/>
    <col min="3341" max="3341" width="14.42578125" style="7" customWidth="1"/>
    <col min="3342" max="3342" width="15.5703125" style="7" customWidth="1"/>
    <col min="3343" max="3343" width="14.42578125" style="7" customWidth="1"/>
    <col min="3344" max="3345" width="12.5703125" style="7" customWidth="1"/>
    <col min="3346" max="3346" width="8.140625" style="7" customWidth="1"/>
    <col min="3347" max="3347" width="11.5703125" style="7" customWidth="1"/>
    <col min="3348" max="3348" width="10.42578125" style="7" customWidth="1"/>
    <col min="3349" max="3349" width="11.140625" style="7" customWidth="1"/>
    <col min="3350" max="3350" width="12.140625" style="7" customWidth="1"/>
    <col min="3351" max="3351" width="14.42578125" style="7" customWidth="1"/>
    <col min="3352" max="3352" width="13.5703125" style="7" customWidth="1"/>
    <col min="3353" max="3353" width="16" style="7" customWidth="1"/>
    <col min="3354" max="3354" width="17" style="7" customWidth="1"/>
    <col min="3355" max="3355" width="12.5703125" style="7" customWidth="1"/>
    <col min="3356" max="3356" width="15.140625" style="7" customWidth="1"/>
    <col min="3357" max="3357" width="18.140625" style="7" customWidth="1"/>
    <col min="3358" max="3359" width="12.42578125" style="7" customWidth="1"/>
    <col min="3360" max="3360" width="9.140625" style="7" customWidth="1"/>
    <col min="3361" max="3361" width="11.140625" style="7" customWidth="1"/>
    <col min="3362" max="3589" width="9.140625" style="7"/>
    <col min="3590" max="3590" width="5.5703125" style="7" customWidth="1"/>
    <col min="3591" max="3591" width="25.5703125" style="7" customWidth="1"/>
    <col min="3592" max="3593" width="9.140625" style="7" hidden="1" customWidth="1"/>
    <col min="3594" max="3594" width="7" style="7" customWidth="1"/>
    <col min="3595" max="3595" width="5.42578125" style="7" customWidth="1"/>
    <col min="3596" max="3596" width="6.5703125" style="7" customWidth="1"/>
    <col min="3597" max="3597" width="14.42578125" style="7" customWidth="1"/>
    <col min="3598" max="3598" width="15.5703125" style="7" customWidth="1"/>
    <col min="3599" max="3599" width="14.42578125" style="7" customWidth="1"/>
    <col min="3600" max="3601" width="12.5703125" style="7" customWidth="1"/>
    <col min="3602" max="3602" width="8.140625" style="7" customWidth="1"/>
    <col min="3603" max="3603" width="11.5703125" style="7" customWidth="1"/>
    <col min="3604" max="3604" width="10.42578125" style="7" customWidth="1"/>
    <col min="3605" max="3605" width="11.140625" style="7" customWidth="1"/>
    <col min="3606" max="3606" width="12.140625" style="7" customWidth="1"/>
    <col min="3607" max="3607" width="14.42578125" style="7" customWidth="1"/>
    <col min="3608" max="3608" width="13.5703125" style="7" customWidth="1"/>
    <col min="3609" max="3609" width="16" style="7" customWidth="1"/>
    <col min="3610" max="3610" width="17" style="7" customWidth="1"/>
    <col min="3611" max="3611" width="12.5703125" style="7" customWidth="1"/>
    <col min="3612" max="3612" width="15.140625" style="7" customWidth="1"/>
    <col min="3613" max="3613" width="18.140625" style="7" customWidth="1"/>
    <col min="3614" max="3615" width="12.42578125" style="7" customWidth="1"/>
    <col min="3616" max="3616" width="9.140625" style="7" customWidth="1"/>
    <col min="3617" max="3617" width="11.140625" style="7" customWidth="1"/>
    <col min="3618" max="3845" width="9.140625" style="7"/>
    <col min="3846" max="3846" width="5.5703125" style="7" customWidth="1"/>
    <col min="3847" max="3847" width="25.5703125" style="7" customWidth="1"/>
    <col min="3848" max="3849" width="9.140625" style="7" hidden="1" customWidth="1"/>
    <col min="3850" max="3850" width="7" style="7" customWidth="1"/>
    <col min="3851" max="3851" width="5.42578125" style="7" customWidth="1"/>
    <col min="3852" max="3852" width="6.5703125" style="7" customWidth="1"/>
    <col min="3853" max="3853" width="14.42578125" style="7" customWidth="1"/>
    <col min="3854" max="3854" width="15.5703125" style="7" customWidth="1"/>
    <col min="3855" max="3855" width="14.42578125" style="7" customWidth="1"/>
    <col min="3856" max="3857" width="12.5703125" style="7" customWidth="1"/>
    <col min="3858" max="3858" width="8.140625" style="7" customWidth="1"/>
    <col min="3859" max="3859" width="11.5703125" style="7" customWidth="1"/>
    <col min="3860" max="3860" width="10.42578125" style="7" customWidth="1"/>
    <col min="3861" max="3861" width="11.140625" style="7" customWidth="1"/>
    <col min="3862" max="3862" width="12.140625" style="7" customWidth="1"/>
    <col min="3863" max="3863" width="14.42578125" style="7" customWidth="1"/>
    <col min="3864" max="3864" width="13.5703125" style="7" customWidth="1"/>
    <col min="3865" max="3865" width="16" style="7" customWidth="1"/>
    <col min="3866" max="3866" width="17" style="7" customWidth="1"/>
    <col min="3867" max="3867" width="12.5703125" style="7" customWidth="1"/>
    <col min="3868" max="3868" width="15.140625" style="7" customWidth="1"/>
    <col min="3869" max="3869" width="18.140625" style="7" customWidth="1"/>
    <col min="3870" max="3871" width="12.42578125" style="7" customWidth="1"/>
    <col min="3872" max="3872" width="9.140625" style="7" customWidth="1"/>
    <col min="3873" max="3873" width="11.140625" style="7" customWidth="1"/>
    <col min="3874" max="4101" width="9.140625" style="7"/>
    <col min="4102" max="4102" width="5.5703125" style="7" customWidth="1"/>
    <col min="4103" max="4103" width="25.5703125" style="7" customWidth="1"/>
    <col min="4104" max="4105" width="9.140625" style="7" hidden="1" customWidth="1"/>
    <col min="4106" max="4106" width="7" style="7" customWidth="1"/>
    <col min="4107" max="4107" width="5.42578125" style="7" customWidth="1"/>
    <col min="4108" max="4108" width="6.5703125" style="7" customWidth="1"/>
    <col min="4109" max="4109" width="14.42578125" style="7" customWidth="1"/>
    <col min="4110" max="4110" width="15.5703125" style="7" customWidth="1"/>
    <col min="4111" max="4111" width="14.42578125" style="7" customWidth="1"/>
    <col min="4112" max="4113" width="12.5703125" style="7" customWidth="1"/>
    <col min="4114" max="4114" width="8.140625" style="7" customWidth="1"/>
    <col min="4115" max="4115" width="11.5703125" style="7" customWidth="1"/>
    <col min="4116" max="4116" width="10.42578125" style="7" customWidth="1"/>
    <col min="4117" max="4117" width="11.140625" style="7" customWidth="1"/>
    <col min="4118" max="4118" width="12.140625" style="7" customWidth="1"/>
    <col min="4119" max="4119" width="14.42578125" style="7" customWidth="1"/>
    <col min="4120" max="4120" width="13.5703125" style="7" customWidth="1"/>
    <col min="4121" max="4121" width="16" style="7" customWidth="1"/>
    <col min="4122" max="4122" width="17" style="7" customWidth="1"/>
    <col min="4123" max="4123" width="12.5703125" style="7" customWidth="1"/>
    <col min="4124" max="4124" width="15.140625" style="7" customWidth="1"/>
    <col min="4125" max="4125" width="18.140625" style="7" customWidth="1"/>
    <col min="4126" max="4127" width="12.42578125" style="7" customWidth="1"/>
    <col min="4128" max="4128" width="9.140625" style="7" customWidth="1"/>
    <col min="4129" max="4129" width="11.140625" style="7" customWidth="1"/>
    <col min="4130" max="4357" width="9.140625" style="7"/>
    <col min="4358" max="4358" width="5.5703125" style="7" customWidth="1"/>
    <col min="4359" max="4359" width="25.5703125" style="7" customWidth="1"/>
    <col min="4360" max="4361" width="9.140625" style="7" hidden="1" customWidth="1"/>
    <col min="4362" max="4362" width="7" style="7" customWidth="1"/>
    <col min="4363" max="4363" width="5.42578125" style="7" customWidth="1"/>
    <col min="4364" max="4364" width="6.5703125" style="7" customWidth="1"/>
    <col min="4365" max="4365" width="14.42578125" style="7" customWidth="1"/>
    <col min="4366" max="4366" width="15.5703125" style="7" customWidth="1"/>
    <col min="4367" max="4367" width="14.42578125" style="7" customWidth="1"/>
    <col min="4368" max="4369" width="12.5703125" style="7" customWidth="1"/>
    <col min="4370" max="4370" width="8.140625" style="7" customWidth="1"/>
    <col min="4371" max="4371" width="11.5703125" style="7" customWidth="1"/>
    <col min="4372" max="4372" width="10.42578125" style="7" customWidth="1"/>
    <col min="4373" max="4373" width="11.140625" style="7" customWidth="1"/>
    <col min="4374" max="4374" width="12.140625" style="7" customWidth="1"/>
    <col min="4375" max="4375" width="14.42578125" style="7" customWidth="1"/>
    <col min="4376" max="4376" width="13.5703125" style="7" customWidth="1"/>
    <col min="4377" max="4377" width="16" style="7" customWidth="1"/>
    <col min="4378" max="4378" width="17" style="7" customWidth="1"/>
    <col min="4379" max="4379" width="12.5703125" style="7" customWidth="1"/>
    <col min="4380" max="4380" width="15.140625" style="7" customWidth="1"/>
    <col min="4381" max="4381" width="18.140625" style="7" customWidth="1"/>
    <col min="4382" max="4383" width="12.42578125" style="7" customWidth="1"/>
    <col min="4384" max="4384" width="9.140625" style="7" customWidth="1"/>
    <col min="4385" max="4385" width="11.140625" style="7" customWidth="1"/>
    <col min="4386" max="4613" width="9.140625" style="7"/>
    <col min="4614" max="4614" width="5.5703125" style="7" customWidth="1"/>
    <col min="4615" max="4615" width="25.5703125" style="7" customWidth="1"/>
    <col min="4616" max="4617" width="9.140625" style="7" hidden="1" customWidth="1"/>
    <col min="4618" max="4618" width="7" style="7" customWidth="1"/>
    <col min="4619" max="4619" width="5.42578125" style="7" customWidth="1"/>
    <col min="4620" max="4620" width="6.5703125" style="7" customWidth="1"/>
    <col min="4621" max="4621" width="14.42578125" style="7" customWidth="1"/>
    <col min="4622" max="4622" width="15.5703125" style="7" customWidth="1"/>
    <col min="4623" max="4623" width="14.42578125" style="7" customWidth="1"/>
    <col min="4624" max="4625" width="12.5703125" style="7" customWidth="1"/>
    <col min="4626" max="4626" width="8.140625" style="7" customWidth="1"/>
    <col min="4627" max="4627" width="11.5703125" style="7" customWidth="1"/>
    <col min="4628" max="4628" width="10.42578125" style="7" customWidth="1"/>
    <col min="4629" max="4629" width="11.140625" style="7" customWidth="1"/>
    <col min="4630" max="4630" width="12.140625" style="7" customWidth="1"/>
    <col min="4631" max="4631" width="14.42578125" style="7" customWidth="1"/>
    <col min="4632" max="4632" width="13.5703125" style="7" customWidth="1"/>
    <col min="4633" max="4633" width="16" style="7" customWidth="1"/>
    <col min="4634" max="4634" width="17" style="7" customWidth="1"/>
    <col min="4635" max="4635" width="12.5703125" style="7" customWidth="1"/>
    <col min="4636" max="4636" width="15.140625" style="7" customWidth="1"/>
    <col min="4637" max="4637" width="18.140625" style="7" customWidth="1"/>
    <col min="4638" max="4639" width="12.42578125" style="7" customWidth="1"/>
    <col min="4640" max="4640" width="9.140625" style="7" customWidth="1"/>
    <col min="4641" max="4641" width="11.140625" style="7" customWidth="1"/>
    <col min="4642" max="4869" width="9.140625" style="7"/>
    <col min="4870" max="4870" width="5.5703125" style="7" customWidth="1"/>
    <col min="4871" max="4871" width="25.5703125" style="7" customWidth="1"/>
    <col min="4872" max="4873" width="9.140625" style="7" hidden="1" customWidth="1"/>
    <col min="4874" max="4874" width="7" style="7" customWidth="1"/>
    <col min="4875" max="4875" width="5.42578125" style="7" customWidth="1"/>
    <col min="4876" max="4876" width="6.5703125" style="7" customWidth="1"/>
    <col min="4877" max="4877" width="14.42578125" style="7" customWidth="1"/>
    <col min="4878" max="4878" width="15.5703125" style="7" customWidth="1"/>
    <col min="4879" max="4879" width="14.42578125" style="7" customWidth="1"/>
    <col min="4880" max="4881" width="12.5703125" style="7" customWidth="1"/>
    <col min="4882" max="4882" width="8.140625" style="7" customWidth="1"/>
    <col min="4883" max="4883" width="11.5703125" style="7" customWidth="1"/>
    <col min="4884" max="4884" width="10.42578125" style="7" customWidth="1"/>
    <col min="4885" max="4885" width="11.140625" style="7" customWidth="1"/>
    <col min="4886" max="4886" width="12.140625" style="7" customWidth="1"/>
    <col min="4887" max="4887" width="14.42578125" style="7" customWidth="1"/>
    <col min="4888" max="4888" width="13.5703125" style="7" customWidth="1"/>
    <col min="4889" max="4889" width="16" style="7" customWidth="1"/>
    <col min="4890" max="4890" width="17" style="7" customWidth="1"/>
    <col min="4891" max="4891" width="12.5703125" style="7" customWidth="1"/>
    <col min="4892" max="4892" width="15.140625" style="7" customWidth="1"/>
    <col min="4893" max="4893" width="18.140625" style="7" customWidth="1"/>
    <col min="4894" max="4895" width="12.42578125" style="7" customWidth="1"/>
    <col min="4896" max="4896" width="9.140625" style="7" customWidth="1"/>
    <col min="4897" max="4897" width="11.140625" style="7" customWidth="1"/>
    <col min="4898" max="5125" width="9.140625" style="7"/>
    <col min="5126" max="5126" width="5.5703125" style="7" customWidth="1"/>
    <col min="5127" max="5127" width="25.5703125" style="7" customWidth="1"/>
    <col min="5128" max="5129" width="9.140625" style="7" hidden="1" customWidth="1"/>
    <col min="5130" max="5130" width="7" style="7" customWidth="1"/>
    <col min="5131" max="5131" width="5.42578125" style="7" customWidth="1"/>
    <col min="5132" max="5132" width="6.5703125" style="7" customWidth="1"/>
    <col min="5133" max="5133" width="14.42578125" style="7" customWidth="1"/>
    <col min="5134" max="5134" width="15.5703125" style="7" customWidth="1"/>
    <col min="5135" max="5135" width="14.42578125" style="7" customWidth="1"/>
    <col min="5136" max="5137" width="12.5703125" style="7" customWidth="1"/>
    <col min="5138" max="5138" width="8.140625" style="7" customWidth="1"/>
    <col min="5139" max="5139" width="11.5703125" style="7" customWidth="1"/>
    <col min="5140" max="5140" width="10.42578125" style="7" customWidth="1"/>
    <col min="5141" max="5141" width="11.140625" style="7" customWidth="1"/>
    <col min="5142" max="5142" width="12.140625" style="7" customWidth="1"/>
    <col min="5143" max="5143" width="14.42578125" style="7" customWidth="1"/>
    <col min="5144" max="5144" width="13.5703125" style="7" customWidth="1"/>
    <col min="5145" max="5145" width="16" style="7" customWidth="1"/>
    <col min="5146" max="5146" width="17" style="7" customWidth="1"/>
    <col min="5147" max="5147" width="12.5703125" style="7" customWidth="1"/>
    <col min="5148" max="5148" width="15.140625" style="7" customWidth="1"/>
    <col min="5149" max="5149" width="18.140625" style="7" customWidth="1"/>
    <col min="5150" max="5151" width="12.42578125" style="7" customWidth="1"/>
    <col min="5152" max="5152" width="9.140625" style="7" customWidth="1"/>
    <col min="5153" max="5153" width="11.140625" style="7" customWidth="1"/>
    <col min="5154" max="5381" width="9.140625" style="7"/>
    <col min="5382" max="5382" width="5.5703125" style="7" customWidth="1"/>
    <col min="5383" max="5383" width="25.5703125" style="7" customWidth="1"/>
    <col min="5384" max="5385" width="9.140625" style="7" hidden="1" customWidth="1"/>
    <col min="5386" max="5386" width="7" style="7" customWidth="1"/>
    <col min="5387" max="5387" width="5.42578125" style="7" customWidth="1"/>
    <col min="5388" max="5388" width="6.5703125" style="7" customWidth="1"/>
    <col min="5389" max="5389" width="14.42578125" style="7" customWidth="1"/>
    <col min="5390" max="5390" width="15.5703125" style="7" customWidth="1"/>
    <col min="5391" max="5391" width="14.42578125" style="7" customWidth="1"/>
    <col min="5392" max="5393" width="12.5703125" style="7" customWidth="1"/>
    <col min="5394" max="5394" width="8.140625" style="7" customWidth="1"/>
    <col min="5395" max="5395" width="11.5703125" style="7" customWidth="1"/>
    <col min="5396" max="5396" width="10.42578125" style="7" customWidth="1"/>
    <col min="5397" max="5397" width="11.140625" style="7" customWidth="1"/>
    <col min="5398" max="5398" width="12.140625" style="7" customWidth="1"/>
    <col min="5399" max="5399" width="14.42578125" style="7" customWidth="1"/>
    <col min="5400" max="5400" width="13.5703125" style="7" customWidth="1"/>
    <col min="5401" max="5401" width="16" style="7" customWidth="1"/>
    <col min="5402" max="5402" width="17" style="7" customWidth="1"/>
    <col min="5403" max="5403" width="12.5703125" style="7" customWidth="1"/>
    <col min="5404" max="5404" width="15.140625" style="7" customWidth="1"/>
    <col min="5405" max="5405" width="18.140625" style="7" customWidth="1"/>
    <col min="5406" max="5407" width="12.42578125" style="7" customWidth="1"/>
    <col min="5408" max="5408" width="9.140625" style="7" customWidth="1"/>
    <col min="5409" max="5409" width="11.140625" style="7" customWidth="1"/>
    <col min="5410" max="5637" width="9.140625" style="7"/>
    <col min="5638" max="5638" width="5.5703125" style="7" customWidth="1"/>
    <col min="5639" max="5639" width="25.5703125" style="7" customWidth="1"/>
    <col min="5640" max="5641" width="9.140625" style="7" hidden="1" customWidth="1"/>
    <col min="5642" max="5642" width="7" style="7" customWidth="1"/>
    <col min="5643" max="5643" width="5.42578125" style="7" customWidth="1"/>
    <col min="5644" max="5644" width="6.5703125" style="7" customWidth="1"/>
    <col min="5645" max="5645" width="14.42578125" style="7" customWidth="1"/>
    <col min="5646" max="5646" width="15.5703125" style="7" customWidth="1"/>
    <col min="5647" max="5647" width="14.42578125" style="7" customWidth="1"/>
    <col min="5648" max="5649" width="12.5703125" style="7" customWidth="1"/>
    <col min="5650" max="5650" width="8.140625" style="7" customWidth="1"/>
    <col min="5651" max="5651" width="11.5703125" style="7" customWidth="1"/>
    <col min="5652" max="5652" width="10.42578125" style="7" customWidth="1"/>
    <col min="5653" max="5653" width="11.140625" style="7" customWidth="1"/>
    <col min="5654" max="5654" width="12.140625" style="7" customWidth="1"/>
    <col min="5655" max="5655" width="14.42578125" style="7" customWidth="1"/>
    <col min="5656" max="5656" width="13.5703125" style="7" customWidth="1"/>
    <col min="5657" max="5657" width="16" style="7" customWidth="1"/>
    <col min="5658" max="5658" width="17" style="7" customWidth="1"/>
    <col min="5659" max="5659" width="12.5703125" style="7" customWidth="1"/>
    <col min="5660" max="5660" width="15.140625" style="7" customWidth="1"/>
    <col min="5661" max="5661" width="18.140625" style="7" customWidth="1"/>
    <col min="5662" max="5663" width="12.42578125" style="7" customWidth="1"/>
    <col min="5664" max="5664" width="9.140625" style="7" customWidth="1"/>
    <col min="5665" max="5665" width="11.140625" style="7" customWidth="1"/>
    <col min="5666" max="5893" width="9.140625" style="7"/>
    <col min="5894" max="5894" width="5.5703125" style="7" customWidth="1"/>
    <col min="5895" max="5895" width="25.5703125" style="7" customWidth="1"/>
    <col min="5896" max="5897" width="9.140625" style="7" hidden="1" customWidth="1"/>
    <col min="5898" max="5898" width="7" style="7" customWidth="1"/>
    <col min="5899" max="5899" width="5.42578125" style="7" customWidth="1"/>
    <col min="5900" max="5900" width="6.5703125" style="7" customWidth="1"/>
    <col min="5901" max="5901" width="14.42578125" style="7" customWidth="1"/>
    <col min="5902" max="5902" width="15.5703125" style="7" customWidth="1"/>
    <col min="5903" max="5903" width="14.42578125" style="7" customWidth="1"/>
    <col min="5904" max="5905" width="12.5703125" style="7" customWidth="1"/>
    <col min="5906" max="5906" width="8.140625" style="7" customWidth="1"/>
    <col min="5907" max="5907" width="11.5703125" style="7" customWidth="1"/>
    <col min="5908" max="5908" width="10.42578125" style="7" customWidth="1"/>
    <col min="5909" max="5909" width="11.140625" style="7" customWidth="1"/>
    <col min="5910" max="5910" width="12.140625" style="7" customWidth="1"/>
    <col min="5911" max="5911" width="14.42578125" style="7" customWidth="1"/>
    <col min="5912" max="5912" width="13.5703125" style="7" customWidth="1"/>
    <col min="5913" max="5913" width="16" style="7" customWidth="1"/>
    <col min="5914" max="5914" width="17" style="7" customWidth="1"/>
    <col min="5915" max="5915" width="12.5703125" style="7" customWidth="1"/>
    <col min="5916" max="5916" width="15.140625" style="7" customWidth="1"/>
    <col min="5917" max="5917" width="18.140625" style="7" customWidth="1"/>
    <col min="5918" max="5919" width="12.42578125" style="7" customWidth="1"/>
    <col min="5920" max="5920" width="9.140625" style="7" customWidth="1"/>
    <col min="5921" max="5921" width="11.140625" style="7" customWidth="1"/>
    <col min="5922" max="6149" width="9.140625" style="7"/>
    <col min="6150" max="6150" width="5.5703125" style="7" customWidth="1"/>
    <col min="6151" max="6151" width="25.5703125" style="7" customWidth="1"/>
    <col min="6152" max="6153" width="9.140625" style="7" hidden="1" customWidth="1"/>
    <col min="6154" max="6154" width="7" style="7" customWidth="1"/>
    <col min="6155" max="6155" width="5.42578125" style="7" customWidth="1"/>
    <col min="6156" max="6156" width="6.5703125" style="7" customWidth="1"/>
    <col min="6157" max="6157" width="14.42578125" style="7" customWidth="1"/>
    <col min="6158" max="6158" width="15.5703125" style="7" customWidth="1"/>
    <col min="6159" max="6159" width="14.42578125" style="7" customWidth="1"/>
    <col min="6160" max="6161" width="12.5703125" style="7" customWidth="1"/>
    <col min="6162" max="6162" width="8.140625" style="7" customWidth="1"/>
    <col min="6163" max="6163" width="11.5703125" style="7" customWidth="1"/>
    <col min="6164" max="6164" width="10.42578125" style="7" customWidth="1"/>
    <col min="6165" max="6165" width="11.140625" style="7" customWidth="1"/>
    <col min="6166" max="6166" width="12.140625" style="7" customWidth="1"/>
    <col min="6167" max="6167" width="14.42578125" style="7" customWidth="1"/>
    <col min="6168" max="6168" width="13.5703125" style="7" customWidth="1"/>
    <col min="6169" max="6169" width="16" style="7" customWidth="1"/>
    <col min="6170" max="6170" width="17" style="7" customWidth="1"/>
    <col min="6171" max="6171" width="12.5703125" style="7" customWidth="1"/>
    <col min="6172" max="6172" width="15.140625" style="7" customWidth="1"/>
    <col min="6173" max="6173" width="18.140625" style="7" customWidth="1"/>
    <col min="6174" max="6175" width="12.42578125" style="7" customWidth="1"/>
    <col min="6176" max="6176" width="9.140625" style="7" customWidth="1"/>
    <col min="6177" max="6177" width="11.140625" style="7" customWidth="1"/>
    <col min="6178" max="6405" width="9.140625" style="7"/>
    <col min="6406" max="6406" width="5.5703125" style="7" customWidth="1"/>
    <col min="6407" max="6407" width="25.5703125" style="7" customWidth="1"/>
    <col min="6408" max="6409" width="9.140625" style="7" hidden="1" customWidth="1"/>
    <col min="6410" max="6410" width="7" style="7" customWidth="1"/>
    <col min="6411" max="6411" width="5.42578125" style="7" customWidth="1"/>
    <col min="6412" max="6412" width="6.5703125" style="7" customWidth="1"/>
    <col min="6413" max="6413" width="14.42578125" style="7" customWidth="1"/>
    <col min="6414" max="6414" width="15.5703125" style="7" customWidth="1"/>
    <col min="6415" max="6415" width="14.42578125" style="7" customWidth="1"/>
    <col min="6416" max="6417" width="12.5703125" style="7" customWidth="1"/>
    <col min="6418" max="6418" width="8.140625" style="7" customWidth="1"/>
    <col min="6419" max="6419" width="11.5703125" style="7" customWidth="1"/>
    <col min="6420" max="6420" width="10.42578125" style="7" customWidth="1"/>
    <col min="6421" max="6421" width="11.140625" style="7" customWidth="1"/>
    <col min="6422" max="6422" width="12.140625" style="7" customWidth="1"/>
    <col min="6423" max="6423" width="14.42578125" style="7" customWidth="1"/>
    <col min="6424" max="6424" width="13.5703125" style="7" customWidth="1"/>
    <col min="6425" max="6425" width="16" style="7" customWidth="1"/>
    <col min="6426" max="6426" width="17" style="7" customWidth="1"/>
    <col min="6427" max="6427" width="12.5703125" style="7" customWidth="1"/>
    <col min="6428" max="6428" width="15.140625" style="7" customWidth="1"/>
    <col min="6429" max="6429" width="18.140625" style="7" customWidth="1"/>
    <col min="6430" max="6431" width="12.42578125" style="7" customWidth="1"/>
    <col min="6432" max="6432" width="9.140625" style="7" customWidth="1"/>
    <col min="6433" max="6433" width="11.140625" style="7" customWidth="1"/>
    <col min="6434" max="6661" width="9.140625" style="7"/>
    <col min="6662" max="6662" width="5.5703125" style="7" customWidth="1"/>
    <col min="6663" max="6663" width="25.5703125" style="7" customWidth="1"/>
    <col min="6664" max="6665" width="9.140625" style="7" hidden="1" customWidth="1"/>
    <col min="6666" max="6666" width="7" style="7" customWidth="1"/>
    <col min="6667" max="6667" width="5.42578125" style="7" customWidth="1"/>
    <col min="6668" max="6668" width="6.5703125" style="7" customWidth="1"/>
    <col min="6669" max="6669" width="14.42578125" style="7" customWidth="1"/>
    <col min="6670" max="6670" width="15.5703125" style="7" customWidth="1"/>
    <col min="6671" max="6671" width="14.42578125" style="7" customWidth="1"/>
    <col min="6672" max="6673" width="12.5703125" style="7" customWidth="1"/>
    <col min="6674" max="6674" width="8.140625" style="7" customWidth="1"/>
    <col min="6675" max="6675" width="11.5703125" style="7" customWidth="1"/>
    <col min="6676" max="6676" width="10.42578125" style="7" customWidth="1"/>
    <col min="6677" max="6677" width="11.140625" style="7" customWidth="1"/>
    <col min="6678" max="6678" width="12.140625" style="7" customWidth="1"/>
    <col min="6679" max="6679" width="14.42578125" style="7" customWidth="1"/>
    <col min="6680" max="6680" width="13.5703125" style="7" customWidth="1"/>
    <col min="6681" max="6681" width="16" style="7" customWidth="1"/>
    <col min="6682" max="6682" width="17" style="7" customWidth="1"/>
    <col min="6683" max="6683" width="12.5703125" style="7" customWidth="1"/>
    <col min="6684" max="6684" width="15.140625" style="7" customWidth="1"/>
    <col min="6685" max="6685" width="18.140625" style="7" customWidth="1"/>
    <col min="6686" max="6687" width="12.42578125" style="7" customWidth="1"/>
    <col min="6688" max="6688" width="9.140625" style="7" customWidth="1"/>
    <col min="6689" max="6689" width="11.140625" style="7" customWidth="1"/>
    <col min="6690" max="6917" width="9.140625" style="7"/>
    <col min="6918" max="6918" width="5.5703125" style="7" customWidth="1"/>
    <col min="6919" max="6919" width="25.5703125" style="7" customWidth="1"/>
    <col min="6920" max="6921" width="9.140625" style="7" hidden="1" customWidth="1"/>
    <col min="6922" max="6922" width="7" style="7" customWidth="1"/>
    <col min="6923" max="6923" width="5.42578125" style="7" customWidth="1"/>
    <col min="6924" max="6924" width="6.5703125" style="7" customWidth="1"/>
    <col min="6925" max="6925" width="14.42578125" style="7" customWidth="1"/>
    <col min="6926" max="6926" width="15.5703125" style="7" customWidth="1"/>
    <col min="6927" max="6927" width="14.42578125" style="7" customWidth="1"/>
    <col min="6928" max="6929" width="12.5703125" style="7" customWidth="1"/>
    <col min="6930" max="6930" width="8.140625" style="7" customWidth="1"/>
    <col min="6931" max="6931" width="11.5703125" style="7" customWidth="1"/>
    <col min="6932" max="6932" width="10.42578125" style="7" customWidth="1"/>
    <col min="6933" max="6933" width="11.140625" style="7" customWidth="1"/>
    <col min="6934" max="6934" width="12.140625" style="7" customWidth="1"/>
    <col min="6935" max="6935" width="14.42578125" style="7" customWidth="1"/>
    <col min="6936" max="6936" width="13.5703125" style="7" customWidth="1"/>
    <col min="6937" max="6937" width="16" style="7" customWidth="1"/>
    <col min="6938" max="6938" width="17" style="7" customWidth="1"/>
    <col min="6939" max="6939" width="12.5703125" style="7" customWidth="1"/>
    <col min="6940" max="6940" width="15.140625" style="7" customWidth="1"/>
    <col min="6941" max="6941" width="18.140625" style="7" customWidth="1"/>
    <col min="6942" max="6943" width="12.42578125" style="7" customWidth="1"/>
    <col min="6944" max="6944" width="9.140625" style="7" customWidth="1"/>
    <col min="6945" max="6945" width="11.140625" style="7" customWidth="1"/>
    <col min="6946" max="7173" width="9.140625" style="7"/>
    <col min="7174" max="7174" width="5.5703125" style="7" customWidth="1"/>
    <col min="7175" max="7175" width="25.5703125" style="7" customWidth="1"/>
    <col min="7176" max="7177" width="9.140625" style="7" hidden="1" customWidth="1"/>
    <col min="7178" max="7178" width="7" style="7" customWidth="1"/>
    <col min="7179" max="7179" width="5.42578125" style="7" customWidth="1"/>
    <col min="7180" max="7180" width="6.5703125" style="7" customWidth="1"/>
    <col min="7181" max="7181" width="14.42578125" style="7" customWidth="1"/>
    <col min="7182" max="7182" width="15.5703125" style="7" customWidth="1"/>
    <col min="7183" max="7183" width="14.42578125" style="7" customWidth="1"/>
    <col min="7184" max="7185" width="12.5703125" style="7" customWidth="1"/>
    <col min="7186" max="7186" width="8.140625" style="7" customWidth="1"/>
    <col min="7187" max="7187" width="11.5703125" style="7" customWidth="1"/>
    <col min="7188" max="7188" width="10.42578125" style="7" customWidth="1"/>
    <col min="7189" max="7189" width="11.140625" style="7" customWidth="1"/>
    <col min="7190" max="7190" width="12.140625" style="7" customWidth="1"/>
    <col min="7191" max="7191" width="14.42578125" style="7" customWidth="1"/>
    <col min="7192" max="7192" width="13.5703125" style="7" customWidth="1"/>
    <col min="7193" max="7193" width="16" style="7" customWidth="1"/>
    <col min="7194" max="7194" width="17" style="7" customWidth="1"/>
    <col min="7195" max="7195" width="12.5703125" style="7" customWidth="1"/>
    <col min="7196" max="7196" width="15.140625" style="7" customWidth="1"/>
    <col min="7197" max="7197" width="18.140625" style="7" customWidth="1"/>
    <col min="7198" max="7199" width="12.42578125" style="7" customWidth="1"/>
    <col min="7200" max="7200" width="9.140625" style="7" customWidth="1"/>
    <col min="7201" max="7201" width="11.140625" style="7" customWidth="1"/>
    <col min="7202" max="7429" width="9.140625" style="7"/>
    <col min="7430" max="7430" width="5.5703125" style="7" customWidth="1"/>
    <col min="7431" max="7431" width="25.5703125" style="7" customWidth="1"/>
    <col min="7432" max="7433" width="9.140625" style="7" hidden="1" customWidth="1"/>
    <col min="7434" max="7434" width="7" style="7" customWidth="1"/>
    <col min="7435" max="7435" width="5.42578125" style="7" customWidth="1"/>
    <col min="7436" max="7436" width="6.5703125" style="7" customWidth="1"/>
    <col min="7437" max="7437" width="14.42578125" style="7" customWidth="1"/>
    <col min="7438" max="7438" width="15.5703125" style="7" customWidth="1"/>
    <col min="7439" max="7439" width="14.42578125" style="7" customWidth="1"/>
    <col min="7440" max="7441" width="12.5703125" style="7" customWidth="1"/>
    <col min="7442" max="7442" width="8.140625" style="7" customWidth="1"/>
    <col min="7443" max="7443" width="11.5703125" style="7" customWidth="1"/>
    <col min="7444" max="7444" width="10.42578125" style="7" customWidth="1"/>
    <col min="7445" max="7445" width="11.140625" style="7" customWidth="1"/>
    <col min="7446" max="7446" width="12.140625" style="7" customWidth="1"/>
    <col min="7447" max="7447" width="14.42578125" style="7" customWidth="1"/>
    <col min="7448" max="7448" width="13.5703125" style="7" customWidth="1"/>
    <col min="7449" max="7449" width="16" style="7" customWidth="1"/>
    <col min="7450" max="7450" width="17" style="7" customWidth="1"/>
    <col min="7451" max="7451" width="12.5703125" style="7" customWidth="1"/>
    <col min="7452" max="7452" width="15.140625" style="7" customWidth="1"/>
    <col min="7453" max="7453" width="18.140625" style="7" customWidth="1"/>
    <col min="7454" max="7455" width="12.42578125" style="7" customWidth="1"/>
    <col min="7456" max="7456" width="9.140625" style="7" customWidth="1"/>
    <col min="7457" max="7457" width="11.140625" style="7" customWidth="1"/>
    <col min="7458" max="7685" width="9.140625" style="7"/>
    <col min="7686" max="7686" width="5.5703125" style="7" customWidth="1"/>
    <col min="7687" max="7687" width="25.5703125" style="7" customWidth="1"/>
    <col min="7688" max="7689" width="9.140625" style="7" hidden="1" customWidth="1"/>
    <col min="7690" max="7690" width="7" style="7" customWidth="1"/>
    <col min="7691" max="7691" width="5.42578125" style="7" customWidth="1"/>
    <col min="7692" max="7692" width="6.5703125" style="7" customWidth="1"/>
    <col min="7693" max="7693" width="14.42578125" style="7" customWidth="1"/>
    <col min="7694" max="7694" width="15.5703125" style="7" customWidth="1"/>
    <col min="7695" max="7695" width="14.42578125" style="7" customWidth="1"/>
    <col min="7696" max="7697" width="12.5703125" style="7" customWidth="1"/>
    <col min="7698" max="7698" width="8.140625" style="7" customWidth="1"/>
    <col min="7699" max="7699" width="11.5703125" style="7" customWidth="1"/>
    <col min="7700" max="7700" width="10.42578125" style="7" customWidth="1"/>
    <col min="7701" max="7701" width="11.140625" style="7" customWidth="1"/>
    <col min="7702" max="7702" width="12.140625" style="7" customWidth="1"/>
    <col min="7703" max="7703" width="14.42578125" style="7" customWidth="1"/>
    <col min="7704" max="7704" width="13.5703125" style="7" customWidth="1"/>
    <col min="7705" max="7705" width="16" style="7" customWidth="1"/>
    <col min="7706" max="7706" width="17" style="7" customWidth="1"/>
    <col min="7707" max="7707" width="12.5703125" style="7" customWidth="1"/>
    <col min="7708" max="7708" width="15.140625" style="7" customWidth="1"/>
    <col min="7709" max="7709" width="18.140625" style="7" customWidth="1"/>
    <col min="7710" max="7711" width="12.42578125" style="7" customWidth="1"/>
    <col min="7712" max="7712" width="9.140625" style="7" customWidth="1"/>
    <col min="7713" max="7713" width="11.140625" style="7" customWidth="1"/>
    <col min="7714" max="7941" width="9.140625" style="7"/>
    <col min="7942" max="7942" width="5.5703125" style="7" customWidth="1"/>
    <col min="7943" max="7943" width="25.5703125" style="7" customWidth="1"/>
    <col min="7944" max="7945" width="9.140625" style="7" hidden="1" customWidth="1"/>
    <col min="7946" max="7946" width="7" style="7" customWidth="1"/>
    <col min="7947" max="7947" width="5.42578125" style="7" customWidth="1"/>
    <col min="7948" max="7948" width="6.5703125" style="7" customWidth="1"/>
    <col min="7949" max="7949" width="14.42578125" style="7" customWidth="1"/>
    <col min="7950" max="7950" width="15.5703125" style="7" customWidth="1"/>
    <col min="7951" max="7951" width="14.42578125" style="7" customWidth="1"/>
    <col min="7952" max="7953" width="12.5703125" style="7" customWidth="1"/>
    <col min="7954" max="7954" width="8.140625" style="7" customWidth="1"/>
    <col min="7955" max="7955" width="11.5703125" style="7" customWidth="1"/>
    <col min="7956" max="7956" width="10.42578125" style="7" customWidth="1"/>
    <col min="7957" max="7957" width="11.140625" style="7" customWidth="1"/>
    <col min="7958" max="7958" width="12.140625" style="7" customWidth="1"/>
    <col min="7959" max="7959" width="14.42578125" style="7" customWidth="1"/>
    <col min="7960" max="7960" width="13.5703125" style="7" customWidth="1"/>
    <col min="7961" max="7961" width="16" style="7" customWidth="1"/>
    <col min="7962" max="7962" width="17" style="7" customWidth="1"/>
    <col min="7963" max="7963" width="12.5703125" style="7" customWidth="1"/>
    <col min="7964" max="7964" width="15.140625" style="7" customWidth="1"/>
    <col min="7965" max="7965" width="18.140625" style="7" customWidth="1"/>
    <col min="7966" max="7967" width="12.42578125" style="7" customWidth="1"/>
    <col min="7968" max="7968" width="9.140625" style="7" customWidth="1"/>
    <col min="7969" max="7969" width="11.140625" style="7" customWidth="1"/>
    <col min="7970" max="8197" width="9.140625" style="7"/>
    <col min="8198" max="8198" width="5.5703125" style="7" customWidth="1"/>
    <col min="8199" max="8199" width="25.5703125" style="7" customWidth="1"/>
    <col min="8200" max="8201" width="9.140625" style="7" hidden="1" customWidth="1"/>
    <col min="8202" max="8202" width="7" style="7" customWidth="1"/>
    <col min="8203" max="8203" width="5.42578125" style="7" customWidth="1"/>
    <col min="8204" max="8204" width="6.5703125" style="7" customWidth="1"/>
    <col min="8205" max="8205" width="14.42578125" style="7" customWidth="1"/>
    <col min="8206" max="8206" width="15.5703125" style="7" customWidth="1"/>
    <col min="8207" max="8207" width="14.42578125" style="7" customWidth="1"/>
    <col min="8208" max="8209" width="12.5703125" style="7" customWidth="1"/>
    <col min="8210" max="8210" width="8.140625" style="7" customWidth="1"/>
    <col min="8211" max="8211" width="11.5703125" style="7" customWidth="1"/>
    <col min="8212" max="8212" width="10.42578125" style="7" customWidth="1"/>
    <col min="8213" max="8213" width="11.140625" style="7" customWidth="1"/>
    <col min="8214" max="8214" width="12.140625" style="7" customWidth="1"/>
    <col min="8215" max="8215" width="14.42578125" style="7" customWidth="1"/>
    <col min="8216" max="8216" width="13.5703125" style="7" customWidth="1"/>
    <col min="8217" max="8217" width="16" style="7" customWidth="1"/>
    <col min="8218" max="8218" width="17" style="7" customWidth="1"/>
    <col min="8219" max="8219" width="12.5703125" style="7" customWidth="1"/>
    <col min="8220" max="8220" width="15.140625" style="7" customWidth="1"/>
    <col min="8221" max="8221" width="18.140625" style="7" customWidth="1"/>
    <col min="8222" max="8223" width="12.42578125" style="7" customWidth="1"/>
    <col min="8224" max="8224" width="9.140625" style="7" customWidth="1"/>
    <col min="8225" max="8225" width="11.140625" style="7" customWidth="1"/>
    <col min="8226" max="8453" width="9.140625" style="7"/>
    <col min="8454" max="8454" width="5.5703125" style="7" customWidth="1"/>
    <col min="8455" max="8455" width="25.5703125" style="7" customWidth="1"/>
    <col min="8456" max="8457" width="9.140625" style="7" hidden="1" customWidth="1"/>
    <col min="8458" max="8458" width="7" style="7" customWidth="1"/>
    <col min="8459" max="8459" width="5.42578125" style="7" customWidth="1"/>
    <col min="8460" max="8460" width="6.5703125" style="7" customWidth="1"/>
    <col min="8461" max="8461" width="14.42578125" style="7" customWidth="1"/>
    <col min="8462" max="8462" width="15.5703125" style="7" customWidth="1"/>
    <col min="8463" max="8463" width="14.42578125" style="7" customWidth="1"/>
    <col min="8464" max="8465" width="12.5703125" style="7" customWidth="1"/>
    <col min="8466" max="8466" width="8.140625" style="7" customWidth="1"/>
    <col min="8467" max="8467" width="11.5703125" style="7" customWidth="1"/>
    <col min="8468" max="8468" width="10.42578125" style="7" customWidth="1"/>
    <col min="8469" max="8469" width="11.140625" style="7" customWidth="1"/>
    <col min="8470" max="8470" width="12.140625" style="7" customWidth="1"/>
    <col min="8471" max="8471" width="14.42578125" style="7" customWidth="1"/>
    <col min="8472" max="8472" width="13.5703125" style="7" customWidth="1"/>
    <col min="8473" max="8473" width="16" style="7" customWidth="1"/>
    <col min="8474" max="8474" width="17" style="7" customWidth="1"/>
    <col min="8475" max="8475" width="12.5703125" style="7" customWidth="1"/>
    <col min="8476" max="8476" width="15.140625" style="7" customWidth="1"/>
    <col min="8477" max="8477" width="18.140625" style="7" customWidth="1"/>
    <col min="8478" max="8479" width="12.42578125" style="7" customWidth="1"/>
    <col min="8480" max="8480" width="9.140625" style="7" customWidth="1"/>
    <col min="8481" max="8481" width="11.140625" style="7" customWidth="1"/>
    <col min="8482" max="8709" width="9.140625" style="7"/>
    <col min="8710" max="8710" width="5.5703125" style="7" customWidth="1"/>
    <col min="8711" max="8711" width="25.5703125" style="7" customWidth="1"/>
    <col min="8712" max="8713" width="9.140625" style="7" hidden="1" customWidth="1"/>
    <col min="8714" max="8714" width="7" style="7" customWidth="1"/>
    <col min="8715" max="8715" width="5.42578125" style="7" customWidth="1"/>
    <col min="8716" max="8716" width="6.5703125" style="7" customWidth="1"/>
    <col min="8717" max="8717" width="14.42578125" style="7" customWidth="1"/>
    <col min="8718" max="8718" width="15.5703125" style="7" customWidth="1"/>
    <col min="8719" max="8719" width="14.42578125" style="7" customWidth="1"/>
    <col min="8720" max="8721" width="12.5703125" style="7" customWidth="1"/>
    <col min="8722" max="8722" width="8.140625" style="7" customWidth="1"/>
    <col min="8723" max="8723" width="11.5703125" style="7" customWidth="1"/>
    <col min="8724" max="8724" width="10.42578125" style="7" customWidth="1"/>
    <col min="8725" max="8725" width="11.140625" style="7" customWidth="1"/>
    <col min="8726" max="8726" width="12.140625" style="7" customWidth="1"/>
    <col min="8727" max="8727" width="14.42578125" style="7" customWidth="1"/>
    <col min="8728" max="8728" width="13.5703125" style="7" customWidth="1"/>
    <col min="8729" max="8729" width="16" style="7" customWidth="1"/>
    <col min="8730" max="8730" width="17" style="7" customWidth="1"/>
    <col min="8731" max="8731" width="12.5703125" style="7" customWidth="1"/>
    <col min="8732" max="8732" width="15.140625" style="7" customWidth="1"/>
    <col min="8733" max="8733" width="18.140625" style="7" customWidth="1"/>
    <col min="8734" max="8735" width="12.42578125" style="7" customWidth="1"/>
    <col min="8736" max="8736" width="9.140625" style="7" customWidth="1"/>
    <col min="8737" max="8737" width="11.140625" style="7" customWidth="1"/>
    <col min="8738" max="8965" width="9.140625" style="7"/>
    <col min="8966" max="8966" width="5.5703125" style="7" customWidth="1"/>
    <col min="8967" max="8967" width="25.5703125" style="7" customWidth="1"/>
    <col min="8968" max="8969" width="9.140625" style="7" hidden="1" customWidth="1"/>
    <col min="8970" max="8970" width="7" style="7" customWidth="1"/>
    <col min="8971" max="8971" width="5.42578125" style="7" customWidth="1"/>
    <col min="8972" max="8972" width="6.5703125" style="7" customWidth="1"/>
    <col min="8973" max="8973" width="14.42578125" style="7" customWidth="1"/>
    <col min="8974" max="8974" width="15.5703125" style="7" customWidth="1"/>
    <col min="8975" max="8975" width="14.42578125" style="7" customWidth="1"/>
    <col min="8976" max="8977" width="12.5703125" style="7" customWidth="1"/>
    <col min="8978" max="8978" width="8.140625" style="7" customWidth="1"/>
    <col min="8979" max="8979" width="11.5703125" style="7" customWidth="1"/>
    <col min="8980" max="8980" width="10.42578125" style="7" customWidth="1"/>
    <col min="8981" max="8981" width="11.140625" style="7" customWidth="1"/>
    <col min="8982" max="8982" width="12.140625" style="7" customWidth="1"/>
    <col min="8983" max="8983" width="14.42578125" style="7" customWidth="1"/>
    <col min="8984" max="8984" width="13.5703125" style="7" customWidth="1"/>
    <col min="8985" max="8985" width="16" style="7" customWidth="1"/>
    <col min="8986" max="8986" width="17" style="7" customWidth="1"/>
    <col min="8987" max="8987" width="12.5703125" style="7" customWidth="1"/>
    <col min="8988" max="8988" width="15.140625" style="7" customWidth="1"/>
    <col min="8989" max="8989" width="18.140625" style="7" customWidth="1"/>
    <col min="8990" max="8991" width="12.42578125" style="7" customWidth="1"/>
    <col min="8992" max="8992" width="9.140625" style="7" customWidth="1"/>
    <col min="8993" max="8993" width="11.140625" style="7" customWidth="1"/>
    <col min="8994" max="9221" width="9.140625" style="7"/>
    <col min="9222" max="9222" width="5.5703125" style="7" customWidth="1"/>
    <col min="9223" max="9223" width="25.5703125" style="7" customWidth="1"/>
    <col min="9224" max="9225" width="9.140625" style="7" hidden="1" customWidth="1"/>
    <col min="9226" max="9226" width="7" style="7" customWidth="1"/>
    <col min="9227" max="9227" width="5.42578125" style="7" customWidth="1"/>
    <col min="9228" max="9228" width="6.5703125" style="7" customWidth="1"/>
    <col min="9229" max="9229" width="14.42578125" style="7" customWidth="1"/>
    <col min="9230" max="9230" width="15.5703125" style="7" customWidth="1"/>
    <col min="9231" max="9231" width="14.42578125" style="7" customWidth="1"/>
    <col min="9232" max="9233" width="12.5703125" style="7" customWidth="1"/>
    <col min="9234" max="9234" width="8.140625" style="7" customWidth="1"/>
    <col min="9235" max="9235" width="11.5703125" style="7" customWidth="1"/>
    <col min="9236" max="9236" width="10.42578125" style="7" customWidth="1"/>
    <col min="9237" max="9237" width="11.140625" style="7" customWidth="1"/>
    <col min="9238" max="9238" width="12.140625" style="7" customWidth="1"/>
    <col min="9239" max="9239" width="14.42578125" style="7" customWidth="1"/>
    <col min="9240" max="9240" width="13.5703125" style="7" customWidth="1"/>
    <col min="9241" max="9241" width="16" style="7" customWidth="1"/>
    <col min="9242" max="9242" width="17" style="7" customWidth="1"/>
    <col min="9243" max="9243" width="12.5703125" style="7" customWidth="1"/>
    <col min="9244" max="9244" width="15.140625" style="7" customWidth="1"/>
    <col min="9245" max="9245" width="18.140625" style="7" customWidth="1"/>
    <col min="9246" max="9247" width="12.42578125" style="7" customWidth="1"/>
    <col min="9248" max="9248" width="9.140625" style="7" customWidth="1"/>
    <col min="9249" max="9249" width="11.140625" style="7" customWidth="1"/>
    <col min="9250" max="9477" width="9.140625" style="7"/>
    <col min="9478" max="9478" width="5.5703125" style="7" customWidth="1"/>
    <col min="9479" max="9479" width="25.5703125" style="7" customWidth="1"/>
    <col min="9480" max="9481" width="9.140625" style="7" hidden="1" customWidth="1"/>
    <col min="9482" max="9482" width="7" style="7" customWidth="1"/>
    <col min="9483" max="9483" width="5.42578125" style="7" customWidth="1"/>
    <col min="9484" max="9484" width="6.5703125" style="7" customWidth="1"/>
    <col min="9485" max="9485" width="14.42578125" style="7" customWidth="1"/>
    <col min="9486" max="9486" width="15.5703125" style="7" customWidth="1"/>
    <col min="9487" max="9487" width="14.42578125" style="7" customWidth="1"/>
    <col min="9488" max="9489" width="12.5703125" style="7" customWidth="1"/>
    <col min="9490" max="9490" width="8.140625" style="7" customWidth="1"/>
    <col min="9491" max="9491" width="11.5703125" style="7" customWidth="1"/>
    <col min="9492" max="9492" width="10.42578125" style="7" customWidth="1"/>
    <col min="9493" max="9493" width="11.140625" style="7" customWidth="1"/>
    <col min="9494" max="9494" width="12.140625" style="7" customWidth="1"/>
    <col min="9495" max="9495" width="14.42578125" style="7" customWidth="1"/>
    <col min="9496" max="9496" width="13.5703125" style="7" customWidth="1"/>
    <col min="9497" max="9497" width="16" style="7" customWidth="1"/>
    <col min="9498" max="9498" width="17" style="7" customWidth="1"/>
    <col min="9499" max="9499" width="12.5703125" style="7" customWidth="1"/>
    <col min="9500" max="9500" width="15.140625" style="7" customWidth="1"/>
    <col min="9501" max="9501" width="18.140625" style="7" customWidth="1"/>
    <col min="9502" max="9503" width="12.42578125" style="7" customWidth="1"/>
    <col min="9504" max="9504" width="9.140625" style="7" customWidth="1"/>
    <col min="9505" max="9505" width="11.140625" style="7" customWidth="1"/>
    <col min="9506" max="9733" width="9.140625" style="7"/>
    <col min="9734" max="9734" width="5.5703125" style="7" customWidth="1"/>
    <col min="9735" max="9735" width="25.5703125" style="7" customWidth="1"/>
    <col min="9736" max="9737" width="9.140625" style="7" hidden="1" customWidth="1"/>
    <col min="9738" max="9738" width="7" style="7" customWidth="1"/>
    <col min="9739" max="9739" width="5.42578125" style="7" customWidth="1"/>
    <col min="9740" max="9740" width="6.5703125" style="7" customWidth="1"/>
    <col min="9741" max="9741" width="14.42578125" style="7" customWidth="1"/>
    <col min="9742" max="9742" width="15.5703125" style="7" customWidth="1"/>
    <col min="9743" max="9743" width="14.42578125" style="7" customWidth="1"/>
    <col min="9744" max="9745" width="12.5703125" style="7" customWidth="1"/>
    <col min="9746" max="9746" width="8.140625" style="7" customWidth="1"/>
    <col min="9747" max="9747" width="11.5703125" style="7" customWidth="1"/>
    <col min="9748" max="9748" width="10.42578125" style="7" customWidth="1"/>
    <col min="9749" max="9749" width="11.140625" style="7" customWidth="1"/>
    <col min="9750" max="9750" width="12.140625" style="7" customWidth="1"/>
    <col min="9751" max="9751" width="14.42578125" style="7" customWidth="1"/>
    <col min="9752" max="9752" width="13.5703125" style="7" customWidth="1"/>
    <col min="9753" max="9753" width="16" style="7" customWidth="1"/>
    <col min="9754" max="9754" width="17" style="7" customWidth="1"/>
    <col min="9755" max="9755" width="12.5703125" style="7" customWidth="1"/>
    <col min="9756" max="9756" width="15.140625" style="7" customWidth="1"/>
    <col min="9757" max="9757" width="18.140625" style="7" customWidth="1"/>
    <col min="9758" max="9759" width="12.42578125" style="7" customWidth="1"/>
    <col min="9760" max="9760" width="9.140625" style="7" customWidth="1"/>
    <col min="9761" max="9761" width="11.140625" style="7" customWidth="1"/>
    <col min="9762" max="9989" width="9.140625" style="7"/>
    <col min="9990" max="9990" width="5.5703125" style="7" customWidth="1"/>
    <col min="9991" max="9991" width="25.5703125" style="7" customWidth="1"/>
    <col min="9992" max="9993" width="9.140625" style="7" hidden="1" customWidth="1"/>
    <col min="9994" max="9994" width="7" style="7" customWidth="1"/>
    <col min="9995" max="9995" width="5.42578125" style="7" customWidth="1"/>
    <col min="9996" max="9996" width="6.5703125" style="7" customWidth="1"/>
    <col min="9997" max="9997" width="14.42578125" style="7" customWidth="1"/>
    <col min="9998" max="9998" width="15.5703125" style="7" customWidth="1"/>
    <col min="9999" max="9999" width="14.42578125" style="7" customWidth="1"/>
    <col min="10000" max="10001" width="12.5703125" style="7" customWidth="1"/>
    <col min="10002" max="10002" width="8.140625" style="7" customWidth="1"/>
    <col min="10003" max="10003" width="11.5703125" style="7" customWidth="1"/>
    <col min="10004" max="10004" width="10.42578125" style="7" customWidth="1"/>
    <col min="10005" max="10005" width="11.140625" style="7" customWidth="1"/>
    <col min="10006" max="10006" width="12.140625" style="7" customWidth="1"/>
    <col min="10007" max="10007" width="14.42578125" style="7" customWidth="1"/>
    <col min="10008" max="10008" width="13.5703125" style="7" customWidth="1"/>
    <col min="10009" max="10009" width="16" style="7" customWidth="1"/>
    <col min="10010" max="10010" width="17" style="7" customWidth="1"/>
    <col min="10011" max="10011" width="12.5703125" style="7" customWidth="1"/>
    <col min="10012" max="10012" width="15.140625" style="7" customWidth="1"/>
    <col min="10013" max="10013" width="18.140625" style="7" customWidth="1"/>
    <col min="10014" max="10015" width="12.42578125" style="7" customWidth="1"/>
    <col min="10016" max="10016" width="9.140625" style="7" customWidth="1"/>
    <col min="10017" max="10017" width="11.140625" style="7" customWidth="1"/>
    <col min="10018" max="10245" width="9.140625" style="7"/>
    <col min="10246" max="10246" width="5.5703125" style="7" customWidth="1"/>
    <col min="10247" max="10247" width="25.5703125" style="7" customWidth="1"/>
    <col min="10248" max="10249" width="9.140625" style="7" hidden="1" customWidth="1"/>
    <col min="10250" max="10250" width="7" style="7" customWidth="1"/>
    <col min="10251" max="10251" width="5.42578125" style="7" customWidth="1"/>
    <col min="10252" max="10252" width="6.5703125" style="7" customWidth="1"/>
    <col min="10253" max="10253" width="14.42578125" style="7" customWidth="1"/>
    <col min="10254" max="10254" width="15.5703125" style="7" customWidth="1"/>
    <col min="10255" max="10255" width="14.42578125" style="7" customWidth="1"/>
    <col min="10256" max="10257" width="12.5703125" style="7" customWidth="1"/>
    <col min="10258" max="10258" width="8.140625" style="7" customWidth="1"/>
    <col min="10259" max="10259" width="11.5703125" style="7" customWidth="1"/>
    <col min="10260" max="10260" width="10.42578125" style="7" customWidth="1"/>
    <col min="10261" max="10261" width="11.140625" style="7" customWidth="1"/>
    <col min="10262" max="10262" width="12.140625" style="7" customWidth="1"/>
    <col min="10263" max="10263" width="14.42578125" style="7" customWidth="1"/>
    <col min="10264" max="10264" width="13.5703125" style="7" customWidth="1"/>
    <col min="10265" max="10265" width="16" style="7" customWidth="1"/>
    <col min="10266" max="10266" width="17" style="7" customWidth="1"/>
    <col min="10267" max="10267" width="12.5703125" style="7" customWidth="1"/>
    <col min="10268" max="10268" width="15.140625" style="7" customWidth="1"/>
    <col min="10269" max="10269" width="18.140625" style="7" customWidth="1"/>
    <col min="10270" max="10271" width="12.42578125" style="7" customWidth="1"/>
    <col min="10272" max="10272" width="9.140625" style="7" customWidth="1"/>
    <col min="10273" max="10273" width="11.140625" style="7" customWidth="1"/>
    <col min="10274" max="10501" width="9.140625" style="7"/>
    <col min="10502" max="10502" width="5.5703125" style="7" customWidth="1"/>
    <col min="10503" max="10503" width="25.5703125" style="7" customWidth="1"/>
    <col min="10504" max="10505" width="9.140625" style="7" hidden="1" customWidth="1"/>
    <col min="10506" max="10506" width="7" style="7" customWidth="1"/>
    <col min="10507" max="10507" width="5.42578125" style="7" customWidth="1"/>
    <col min="10508" max="10508" width="6.5703125" style="7" customWidth="1"/>
    <col min="10509" max="10509" width="14.42578125" style="7" customWidth="1"/>
    <col min="10510" max="10510" width="15.5703125" style="7" customWidth="1"/>
    <col min="10511" max="10511" width="14.42578125" style="7" customWidth="1"/>
    <col min="10512" max="10513" width="12.5703125" style="7" customWidth="1"/>
    <col min="10514" max="10514" width="8.140625" style="7" customWidth="1"/>
    <col min="10515" max="10515" width="11.5703125" style="7" customWidth="1"/>
    <col min="10516" max="10516" width="10.42578125" style="7" customWidth="1"/>
    <col min="10517" max="10517" width="11.140625" style="7" customWidth="1"/>
    <col min="10518" max="10518" width="12.140625" style="7" customWidth="1"/>
    <col min="10519" max="10519" width="14.42578125" style="7" customWidth="1"/>
    <col min="10520" max="10520" width="13.5703125" style="7" customWidth="1"/>
    <col min="10521" max="10521" width="16" style="7" customWidth="1"/>
    <col min="10522" max="10522" width="17" style="7" customWidth="1"/>
    <col min="10523" max="10523" width="12.5703125" style="7" customWidth="1"/>
    <col min="10524" max="10524" width="15.140625" style="7" customWidth="1"/>
    <col min="10525" max="10525" width="18.140625" style="7" customWidth="1"/>
    <col min="10526" max="10527" width="12.42578125" style="7" customWidth="1"/>
    <col min="10528" max="10528" width="9.140625" style="7" customWidth="1"/>
    <col min="10529" max="10529" width="11.140625" style="7" customWidth="1"/>
    <col min="10530" max="10757" width="9.140625" style="7"/>
    <col min="10758" max="10758" width="5.5703125" style="7" customWidth="1"/>
    <col min="10759" max="10759" width="25.5703125" style="7" customWidth="1"/>
    <col min="10760" max="10761" width="9.140625" style="7" hidden="1" customWidth="1"/>
    <col min="10762" max="10762" width="7" style="7" customWidth="1"/>
    <col min="10763" max="10763" width="5.42578125" style="7" customWidth="1"/>
    <col min="10764" max="10764" width="6.5703125" style="7" customWidth="1"/>
    <col min="10765" max="10765" width="14.42578125" style="7" customWidth="1"/>
    <col min="10766" max="10766" width="15.5703125" style="7" customWidth="1"/>
    <col min="10767" max="10767" width="14.42578125" style="7" customWidth="1"/>
    <col min="10768" max="10769" width="12.5703125" style="7" customWidth="1"/>
    <col min="10770" max="10770" width="8.140625" style="7" customWidth="1"/>
    <col min="10771" max="10771" width="11.5703125" style="7" customWidth="1"/>
    <col min="10772" max="10772" width="10.42578125" style="7" customWidth="1"/>
    <col min="10773" max="10773" width="11.140625" style="7" customWidth="1"/>
    <col min="10774" max="10774" width="12.140625" style="7" customWidth="1"/>
    <col min="10775" max="10775" width="14.42578125" style="7" customWidth="1"/>
    <col min="10776" max="10776" width="13.5703125" style="7" customWidth="1"/>
    <col min="10777" max="10777" width="16" style="7" customWidth="1"/>
    <col min="10778" max="10778" width="17" style="7" customWidth="1"/>
    <col min="10779" max="10779" width="12.5703125" style="7" customWidth="1"/>
    <col min="10780" max="10780" width="15.140625" style="7" customWidth="1"/>
    <col min="10781" max="10781" width="18.140625" style="7" customWidth="1"/>
    <col min="10782" max="10783" width="12.42578125" style="7" customWidth="1"/>
    <col min="10784" max="10784" width="9.140625" style="7" customWidth="1"/>
    <col min="10785" max="10785" width="11.140625" style="7" customWidth="1"/>
    <col min="10786" max="11013" width="9.140625" style="7"/>
    <col min="11014" max="11014" width="5.5703125" style="7" customWidth="1"/>
    <col min="11015" max="11015" width="25.5703125" style="7" customWidth="1"/>
    <col min="11016" max="11017" width="9.140625" style="7" hidden="1" customWidth="1"/>
    <col min="11018" max="11018" width="7" style="7" customWidth="1"/>
    <col min="11019" max="11019" width="5.42578125" style="7" customWidth="1"/>
    <col min="11020" max="11020" width="6.5703125" style="7" customWidth="1"/>
    <col min="11021" max="11021" width="14.42578125" style="7" customWidth="1"/>
    <col min="11022" max="11022" width="15.5703125" style="7" customWidth="1"/>
    <col min="11023" max="11023" width="14.42578125" style="7" customWidth="1"/>
    <col min="11024" max="11025" width="12.5703125" style="7" customWidth="1"/>
    <col min="11026" max="11026" width="8.140625" style="7" customWidth="1"/>
    <col min="11027" max="11027" width="11.5703125" style="7" customWidth="1"/>
    <col min="11028" max="11028" width="10.42578125" style="7" customWidth="1"/>
    <col min="11029" max="11029" width="11.140625" style="7" customWidth="1"/>
    <col min="11030" max="11030" width="12.140625" style="7" customWidth="1"/>
    <col min="11031" max="11031" width="14.42578125" style="7" customWidth="1"/>
    <col min="11032" max="11032" width="13.5703125" style="7" customWidth="1"/>
    <col min="11033" max="11033" width="16" style="7" customWidth="1"/>
    <col min="11034" max="11034" width="17" style="7" customWidth="1"/>
    <col min="11035" max="11035" width="12.5703125" style="7" customWidth="1"/>
    <col min="11036" max="11036" width="15.140625" style="7" customWidth="1"/>
    <col min="11037" max="11037" width="18.140625" style="7" customWidth="1"/>
    <col min="11038" max="11039" width="12.42578125" style="7" customWidth="1"/>
    <col min="11040" max="11040" width="9.140625" style="7" customWidth="1"/>
    <col min="11041" max="11041" width="11.140625" style="7" customWidth="1"/>
    <col min="11042" max="11269" width="9.140625" style="7"/>
    <col min="11270" max="11270" width="5.5703125" style="7" customWidth="1"/>
    <col min="11271" max="11271" width="25.5703125" style="7" customWidth="1"/>
    <col min="11272" max="11273" width="9.140625" style="7" hidden="1" customWidth="1"/>
    <col min="11274" max="11274" width="7" style="7" customWidth="1"/>
    <col min="11275" max="11275" width="5.42578125" style="7" customWidth="1"/>
    <col min="11276" max="11276" width="6.5703125" style="7" customWidth="1"/>
    <col min="11277" max="11277" width="14.42578125" style="7" customWidth="1"/>
    <col min="11278" max="11278" width="15.5703125" style="7" customWidth="1"/>
    <col min="11279" max="11279" width="14.42578125" style="7" customWidth="1"/>
    <col min="11280" max="11281" width="12.5703125" style="7" customWidth="1"/>
    <col min="11282" max="11282" width="8.140625" style="7" customWidth="1"/>
    <col min="11283" max="11283" width="11.5703125" style="7" customWidth="1"/>
    <col min="11284" max="11284" width="10.42578125" style="7" customWidth="1"/>
    <col min="11285" max="11285" width="11.140625" style="7" customWidth="1"/>
    <col min="11286" max="11286" width="12.140625" style="7" customWidth="1"/>
    <col min="11287" max="11287" width="14.42578125" style="7" customWidth="1"/>
    <col min="11288" max="11288" width="13.5703125" style="7" customWidth="1"/>
    <col min="11289" max="11289" width="16" style="7" customWidth="1"/>
    <col min="11290" max="11290" width="17" style="7" customWidth="1"/>
    <col min="11291" max="11291" width="12.5703125" style="7" customWidth="1"/>
    <col min="11292" max="11292" width="15.140625" style="7" customWidth="1"/>
    <col min="11293" max="11293" width="18.140625" style="7" customWidth="1"/>
    <col min="11294" max="11295" width="12.42578125" style="7" customWidth="1"/>
    <col min="11296" max="11296" width="9.140625" style="7" customWidth="1"/>
    <col min="11297" max="11297" width="11.140625" style="7" customWidth="1"/>
    <col min="11298" max="11525" width="9.140625" style="7"/>
    <col min="11526" max="11526" width="5.5703125" style="7" customWidth="1"/>
    <col min="11527" max="11527" width="25.5703125" style="7" customWidth="1"/>
    <col min="11528" max="11529" width="9.140625" style="7" hidden="1" customWidth="1"/>
    <col min="11530" max="11530" width="7" style="7" customWidth="1"/>
    <col min="11531" max="11531" width="5.42578125" style="7" customWidth="1"/>
    <col min="11532" max="11532" width="6.5703125" style="7" customWidth="1"/>
    <col min="11533" max="11533" width="14.42578125" style="7" customWidth="1"/>
    <col min="11534" max="11534" width="15.5703125" style="7" customWidth="1"/>
    <col min="11535" max="11535" width="14.42578125" style="7" customWidth="1"/>
    <col min="11536" max="11537" width="12.5703125" style="7" customWidth="1"/>
    <col min="11538" max="11538" width="8.140625" style="7" customWidth="1"/>
    <col min="11539" max="11539" width="11.5703125" style="7" customWidth="1"/>
    <col min="11540" max="11540" width="10.42578125" style="7" customWidth="1"/>
    <col min="11541" max="11541" width="11.140625" style="7" customWidth="1"/>
    <col min="11542" max="11542" width="12.140625" style="7" customWidth="1"/>
    <col min="11543" max="11543" width="14.42578125" style="7" customWidth="1"/>
    <col min="11544" max="11544" width="13.5703125" style="7" customWidth="1"/>
    <col min="11545" max="11545" width="16" style="7" customWidth="1"/>
    <col min="11546" max="11546" width="17" style="7" customWidth="1"/>
    <col min="11547" max="11547" width="12.5703125" style="7" customWidth="1"/>
    <col min="11548" max="11548" width="15.140625" style="7" customWidth="1"/>
    <col min="11549" max="11549" width="18.140625" style="7" customWidth="1"/>
    <col min="11550" max="11551" width="12.42578125" style="7" customWidth="1"/>
    <col min="11552" max="11552" width="9.140625" style="7" customWidth="1"/>
    <col min="11553" max="11553" width="11.140625" style="7" customWidth="1"/>
    <col min="11554" max="11781" width="9.140625" style="7"/>
    <col min="11782" max="11782" width="5.5703125" style="7" customWidth="1"/>
    <col min="11783" max="11783" width="25.5703125" style="7" customWidth="1"/>
    <col min="11784" max="11785" width="9.140625" style="7" hidden="1" customWidth="1"/>
    <col min="11786" max="11786" width="7" style="7" customWidth="1"/>
    <col min="11787" max="11787" width="5.42578125" style="7" customWidth="1"/>
    <col min="11788" max="11788" width="6.5703125" style="7" customWidth="1"/>
    <col min="11789" max="11789" width="14.42578125" style="7" customWidth="1"/>
    <col min="11790" max="11790" width="15.5703125" style="7" customWidth="1"/>
    <col min="11791" max="11791" width="14.42578125" style="7" customWidth="1"/>
    <col min="11792" max="11793" width="12.5703125" style="7" customWidth="1"/>
    <col min="11794" max="11794" width="8.140625" style="7" customWidth="1"/>
    <col min="11795" max="11795" width="11.5703125" style="7" customWidth="1"/>
    <col min="11796" max="11796" width="10.42578125" style="7" customWidth="1"/>
    <col min="11797" max="11797" width="11.140625" style="7" customWidth="1"/>
    <col min="11798" max="11798" width="12.140625" style="7" customWidth="1"/>
    <col min="11799" max="11799" width="14.42578125" style="7" customWidth="1"/>
    <col min="11800" max="11800" width="13.5703125" style="7" customWidth="1"/>
    <col min="11801" max="11801" width="16" style="7" customWidth="1"/>
    <col min="11802" max="11802" width="17" style="7" customWidth="1"/>
    <col min="11803" max="11803" width="12.5703125" style="7" customWidth="1"/>
    <col min="11804" max="11804" width="15.140625" style="7" customWidth="1"/>
    <col min="11805" max="11805" width="18.140625" style="7" customWidth="1"/>
    <col min="11806" max="11807" width="12.42578125" style="7" customWidth="1"/>
    <col min="11808" max="11808" width="9.140625" style="7" customWidth="1"/>
    <col min="11809" max="11809" width="11.140625" style="7" customWidth="1"/>
    <col min="11810" max="12037" width="9.140625" style="7"/>
    <col min="12038" max="12038" width="5.5703125" style="7" customWidth="1"/>
    <col min="12039" max="12039" width="25.5703125" style="7" customWidth="1"/>
    <col min="12040" max="12041" width="9.140625" style="7" hidden="1" customWidth="1"/>
    <col min="12042" max="12042" width="7" style="7" customWidth="1"/>
    <col min="12043" max="12043" width="5.42578125" style="7" customWidth="1"/>
    <col min="12044" max="12044" width="6.5703125" style="7" customWidth="1"/>
    <col min="12045" max="12045" width="14.42578125" style="7" customWidth="1"/>
    <col min="12046" max="12046" width="15.5703125" style="7" customWidth="1"/>
    <col min="12047" max="12047" width="14.42578125" style="7" customWidth="1"/>
    <col min="12048" max="12049" width="12.5703125" style="7" customWidth="1"/>
    <col min="12050" max="12050" width="8.140625" style="7" customWidth="1"/>
    <col min="12051" max="12051" width="11.5703125" style="7" customWidth="1"/>
    <col min="12052" max="12052" width="10.42578125" style="7" customWidth="1"/>
    <col min="12053" max="12053" width="11.140625" style="7" customWidth="1"/>
    <col min="12054" max="12054" width="12.140625" style="7" customWidth="1"/>
    <col min="12055" max="12055" width="14.42578125" style="7" customWidth="1"/>
    <col min="12056" max="12056" width="13.5703125" style="7" customWidth="1"/>
    <col min="12057" max="12057" width="16" style="7" customWidth="1"/>
    <col min="12058" max="12058" width="17" style="7" customWidth="1"/>
    <col min="12059" max="12059" width="12.5703125" style="7" customWidth="1"/>
    <col min="12060" max="12060" width="15.140625" style="7" customWidth="1"/>
    <col min="12061" max="12061" width="18.140625" style="7" customWidth="1"/>
    <col min="12062" max="12063" width="12.42578125" style="7" customWidth="1"/>
    <col min="12064" max="12064" width="9.140625" style="7" customWidth="1"/>
    <col min="12065" max="12065" width="11.140625" style="7" customWidth="1"/>
    <col min="12066" max="12293" width="9.140625" style="7"/>
    <col min="12294" max="12294" width="5.5703125" style="7" customWidth="1"/>
    <col min="12295" max="12295" width="25.5703125" style="7" customWidth="1"/>
    <col min="12296" max="12297" width="9.140625" style="7" hidden="1" customWidth="1"/>
    <col min="12298" max="12298" width="7" style="7" customWidth="1"/>
    <col min="12299" max="12299" width="5.42578125" style="7" customWidth="1"/>
    <col min="12300" max="12300" width="6.5703125" style="7" customWidth="1"/>
    <col min="12301" max="12301" width="14.42578125" style="7" customWidth="1"/>
    <col min="12302" max="12302" width="15.5703125" style="7" customWidth="1"/>
    <col min="12303" max="12303" width="14.42578125" style="7" customWidth="1"/>
    <col min="12304" max="12305" width="12.5703125" style="7" customWidth="1"/>
    <col min="12306" max="12306" width="8.140625" style="7" customWidth="1"/>
    <col min="12307" max="12307" width="11.5703125" style="7" customWidth="1"/>
    <col min="12308" max="12308" width="10.42578125" style="7" customWidth="1"/>
    <col min="12309" max="12309" width="11.140625" style="7" customWidth="1"/>
    <col min="12310" max="12310" width="12.140625" style="7" customWidth="1"/>
    <col min="12311" max="12311" width="14.42578125" style="7" customWidth="1"/>
    <col min="12312" max="12312" width="13.5703125" style="7" customWidth="1"/>
    <col min="12313" max="12313" width="16" style="7" customWidth="1"/>
    <col min="12314" max="12314" width="17" style="7" customWidth="1"/>
    <col min="12315" max="12315" width="12.5703125" style="7" customWidth="1"/>
    <col min="12316" max="12316" width="15.140625" style="7" customWidth="1"/>
    <col min="12317" max="12317" width="18.140625" style="7" customWidth="1"/>
    <col min="12318" max="12319" width="12.42578125" style="7" customWidth="1"/>
    <col min="12320" max="12320" width="9.140625" style="7" customWidth="1"/>
    <col min="12321" max="12321" width="11.140625" style="7" customWidth="1"/>
    <col min="12322" max="12549" width="9.140625" style="7"/>
    <col min="12550" max="12550" width="5.5703125" style="7" customWidth="1"/>
    <col min="12551" max="12551" width="25.5703125" style="7" customWidth="1"/>
    <col min="12552" max="12553" width="9.140625" style="7" hidden="1" customWidth="1"/>
    <col min="12554" max="12554" width="7" style="7" customWidth="1"/>
    <col min="12555" max="12555" width="5.42578125" style="7" customWidth="1"/>
    <col min="12556" max="12556" width="6.5703125" style="7" customWidth="1"/>
    <col min="12557" max="12557" width="14.42578125" style="7" customWidth="1"/>
    <col min="12558" max="12558" width="15.5703125" style="7" customWidth="1"/>
    <col min="12559" max="12559" width="14.42578125" style="7" customWidth="1"/>
    <col min="12560" max="12561" width="12.5703125" style="7" customWidth="1"/>
    <col min="12562" max="12562" width="8.140625" style="7" customWidth="1"/>
    <col min="12563" max="12563" width="11.5703125" style="7" customWidth="1"/>
    <col min="12564" max="12564" width="10.42578125" style="7" customWidth="1"/>
    <col min="12565" max="12565" width="11.140625" style="7" customWidth="1"/>
    <col min="12566" max="12566" width="12.140625" style="7" customWidth="1"/>
    <col min="12567" max="12567" width="14.42578125" style="7" customWidth="1"/>
    <col min="12568" max="12568" width="13.5703125" style="7" customWidth="1"/>
    <col min="12569" max="12569" width="16" style="7" customWidth="1"/>
    <col min="12570" max="12570" width="17" style="7" customWidth="1"/>
    <col min="12571" max="12571" width="12.5703125" style="7" customWidth="1"/>
    <col min="12572" max="12572" width="15.140625" style="7" customWidth="1"/>
    <col min="12573" max="12573" width="18.140625" style="7" customWidth="1"/>
    <col min="12574" max="12575" width="12.42578125" style="7" customWidth="1"/>
    <col min="12576" max="12576" width="9.140625" style="7" customWidth="1"/>
    <col min="12577" max="12577" width="11.140625" style="7" customWidth="1"/>
    <col min="12578" max="12805" width="9.140625" style="7"/>
    <col min="12806" max="12806" width="5.5703125" style="7" customWidth="1"/>
    <col min="12807" max="12807" width="25.5703125" style="7" customWidth="1"/>
    <col min="12808" max="12809" width="9.140625" style="7" hidden="1" customWidth="1"/>
    <col min="12810" max="12810" width="7" style="7" customWidth="1"/>
    <col min="12811" max="12811" width="5.42578125" style="7" customWidth="1"/>
    <col min="12812" max="12812" width="6.5703125" style="7" customWidth="1"/>
    <col min="12813" max="12813" width="14.42578125" style="7" customWidth="1"/>
    <col min="12814" max="12814" width="15.5703125" style="7" customWidth="1"/>
    <col min="12815" max="12815" width="14.42578125" style="7" customWidth="1"/>
    <col min="12816" max="12817" width="12.5703125" style="7" customWidth="1"/>
    <col min="12818" max="12818" width="8.140625" style="7" customWidth="1"/>
    <col min="12819" max="12819" width="11.5703125" style="7" customWidth="1"/>
    <col min="12820" max="12820" width="10.42578125" style="7" customWidth="1"/>
    <col min="12821" max="12821" width="11.140625" style="7" customWidth="1"/>
    <col min="12822" max="12822" width="12.140625" style="7" customWidth="1"/>
    <col min="12823" max="12823" width="14.42578125" style="7" customWidth="1"/>
    <col min="12824" max="12824" width="13.5703125" style="7" customWidth="1"/>
    <col min="12825" max="12825" width="16" style="7" customWidth="1"/>
    <col min="12826" max="12826" width="17" style="7" customWidth="1"/>
    <col min="12827" max="12827" width="12.5703125" style="7" customWidth="1"/>
    <col min="12828" max="12828" width="15.140625" style="7" customWidth="1"/>
    <col min="12829" max="12829" width="18.140625" style="7" customWidth="1"/>
    <col min="12830" max="12831" width="12.42578125" style="7" customWidth="1"/>
    <col min="12832" max="12832" width="9.140625" style="7" customWidth="1"/>
    <col min="12833" max="12833" width="11.140625" style="7" customWidth="1"/>
    <col min="12834" max="13061" width="9.140625" style="7"/>
    <col min="13062" max="13062" width="5.5703125" style="7" customWidth="1"/>
    <col min="13063" max="13063" width="25.5703125" style="7" customWidth="1"/>
    <col min="13064" max="13065" width="9.140625" style="7" hidden="1" customWidth="1"/>
    <col min="13066" max="13066" width="7" style="7" customWidth="1"/>
    <col min="13067" max="13067" width="5.42578125" style="7" customWidth="1"/>
    <col min="13068" max="13068" width="6.5703125" style="7" customWidth="1"/>
    <col min="13069" max="13069" width="14.42578125" style="7" customWidth="1"/>
    <col min="13070" max="13070" width="15.5703125" style="7" customWidth="1"/>
    <col min="13071" max="13071" width="14.42578125" style="7" customWidth="1"/>
    <col min="13072" max="13073" width="12.5703125" style="7" customWidth="1"/>
    <col min="13074" max="13074" width="8.140625" style="7" customWidth="1"/>
    <col min="13075" max="13075" width="11.5703125" style="7" customWidth="1"/>
    <col min="13076" max="13076" width="10.42578125" style="7" customWidth="1"/>
    <col min="13077" max="13077" width="11.140625" style="7" customWidth="1"/>
    <col min="13078" max="13078" width="12.140625" style="7" customWidth="1"/>
    <col min="13079" max="13079" width="14.42578125" style="7" customWidth="1"/>
    <col min="13080" max="13080" width="13.5703125" style="7" customWidth="1"/>
    <col min="13081" max="13081" width="16" style="7" customWidth="1"/>
    <col min="13082" max="13082" width="17" style="7" customWidth="1"/>
    <col min="13083" max="13083" width="12.5703125" style="7" customWidth="1"/>
    <col min="13084" max="13084" width="15.140625" style="7" customWidth="1"/>
    <col min="13085" max="13085" width="18.140625" style="7" customWidth="1"/>
    <col min="13086" max="13087" width="12.42578125" style="7" customWidth="1"/>
    <col min="13088" max="13088" width="9.140625" style="7" customWidth="1"/>
    <col min="13089" max="13089" width="11.140625" style="7" customWidth="1"/>
    <col min="13090" max="13317" width="9.140625" style="7"/>
    <col min="13318" max="13318" width="5.5703125" style="7" customWidth="1"/>
    <col min="13319" max="13319" width="25.5703125" style="7" customWidth="1"/>
    <col min="13320" max="13321" width="9.140625" style="7" hidden="1" customWidth="1"/>
    <col min="13322" max="13322" width="7" style="7" customWidth="1"/>
    <col min="13323" max="13323" width="5.42578125" style="7" customWidth="1"/>
    <col min="13324" max="13324" width="6.5703125" style="7" customWidth="1"/>
    <col min="13325" max="13325" width="14.42578125" style="7" customWidth="1"/>
    <col min="13326" max="13326" width="15.5703125" style="7" customWidth="1"/>
    <col min="13327" max="13327" width="14.42578125" style="7" customWidth="1"/>
    <col min="13328" max="13329" width="12.5703125" style="7" customWidth="1"/>
    <col min="13330" max="13330" width="8.140625" style="7" customWidth="1"/>
    <col min="13331" max="13331" width="11.5703125" style="7" customWidth="1"/>
    <col min="13332" max="13332" width="10.42578125" style="7" customWidth="1"/>
    <col min="13333" max="13333" width="11.140625" style="7" customWidth="1"/>
    <col min="13334" max="13334" width="12.140625" style="7" customWidth="1"/>
    <col min="13335" max="13335" width="14.42578125" style="7" customWidth="1"/>
    <col min="13336" max="13336" width="13.5703125" style="7" customWidth="1"/>
    <col min="13337" max="13337" width="16" style="7" customWidth="1"/>
    <col min="13338" max="13338" width="17" style="7" customWidth="1"/>
    <col min="13339" max="13339" width="12.5703125" style="7" customWidth="1"/>
    <col min="13340" max="13340" width="15.140625" style="7" customWidth="1"/>
    <col min="13341" max="13341" width="18.140625" style="7" customWidth="1"/>
    <col min="13342" max="13343" width="12.42578125" style="7" customWidth="1"/>
    <col min="13344" max="13344" width="9.140625" style="7" customWidth="1"/>
    <col min="13345" max="13345" width="11.140625" style="7" customWidth="1"/>
    <col min="13346" max="13573" width="9.140625" style="7"/>
    <col min="13574" max="13574" width="5.5703125" style="7" customWidth="1"/>
    <col min="13575" max="13575" width="25.5703125" style="7" customWidth="1"/>
    <col min="13576" max="13577" width="9.140625" style="7" hidden="1" customWidth="1"/>
    <col min="13578" max="13578" width="7" style="7" customWidth="1"/>
    <col min="13579" max="13579" width="5.42578125" style="7" customWidth="1"/>
    <col min="13580" max="13580" width="6.5703125" style="7" customWidth="1"/>
    <col min="13581" max="13581" width="14.42578125" style="7" customWidth="1"/>
    <col min="13582" max="13582" width="15.5703125" style="7" customWidth="1"/>
    <col min="13583" max="13583" width="14.42578125" style="7" customWidth="1"/>
    <col min="13584" max="13585" width="12.5703125" style="7" customWidth="1"/>
    <col min="13586" max="13586" width="8.140625" style="7" customWidth="1"/>
    <col min="13587" max="13587" width="11.5703125" style="7" customWidth="1"/>
    <col min="13588" max="13588" width="10.42578125" style="7" customWidth="1"/>
    <col min="13589" max="13589" width="11.140625" style="7" customWidth="1"/>
    <col min="13590" max="13590" width="12.140625" style="7" customWidth="1"/>
    <col min="13591" max="13591" width="14.42578125" style="7" customWidth="1"/>
    <col min="13592" max="13592" width="13.5703125" style="7" customWidth="1"/>
    <col min="13593" max="13593" width="16" style="7" customWidth="1"/>
    <col min="13594" max="13594" width="17" style="7" customWidth="1"/>
    <col min="13595" max="13595" width="12.5703125" style="7" customWidth="1"/>
    <col min="13596" max="13596" width="15.140625" style="7" customWidth="1"/>
    <col min="13597" max="13597" width="18.140625" style="7" customWidth="1"/>
    <col min="13598" max="13599" width="12.42578125" style="7" customWidth="1"/>
    <col min="13600" max="13600" width="9.140625" style="7" customWidth="1"/>
    <col min="13601" max="13601" width="11.140625" style="7" customWidth="1"/>
    <col min="13602" max="13829" width="9.140625" style="7"/>
    <col min="13830" max="13830" width="5.5703125" style="7" customWidth="1"/>
    <col min="13831" max="13831" width="25.5703125" style="7" customWidth="1"/>
    <col min="13832" max="13833" width="9.140625" style="7" hidden="1" customWidth="1"/>
    <col min="13834" max="13834" width="7" style="7" customWidth="1"/>
    <col min="13835" max="13835" width="5.42578125" style="7" customWidth="1"/>
    <col min="13836" max="13836" width="6.5703125" style="7" customWidth="1"/>
    <col min="13837" max="13837" width="14.42578125" style="7" customWidth="1"/>
    <col min="13838" max="13838" width="15.5703125" style="7" customWidth="1"/>
    <col min="13839" max="13839" width="14.42578125" style="7" customWidth="1"/>
    <col min="13840" max="13841" width="12.5703125" style="7" customWidth="1"/>
    <col min="13842" max="13842" width="8.140625" style="7" customWidth="1"/>
    <col min="13843" max="13843" width="11.5703125" style="7" customWidth="1"/>
    <col min="13844" max="13844" width="10.42578125" style="7" customWidth="1"/>
    <col min="13845" max="13845" width="11.140625" style="7" customWidth="1"/>
    <col min="13846" max="13846" width="12.140625" style="7" customWidth="1"/>
    <col min="13847" max="13847" width="14.42578125" style="7" customWidth="1"/>
    <col min="13848" max="13848" width="13.5703125" style="7" customWidth="1"/>
    <col min="13849" max="13849" width="16" style="7" customWidth="1"/>
    <col min="13850" max="13850" width="17" style="7" customWidth="1"/>
    <col min="13851" max="13851" width="12.5703125" style="7" customWidth="1"/>
    <col min="13852" max="13852" width="15.140625" style="7" customWidth="1"/>
    <col min="13853" max="13853" width="18.140625" style="7" customWidth="1"/>
    <col min="13854" max="13855" width="12.42578125" style="7" customWidth="1"/>
    <col min="13856" max="13856" width="9.140625" style="7" customWidth="1"/>
    <col min="13857" max="13857" width="11.140625" style="7" customWidth="1"/>
    <col min="13858" max="14085" width="9.140625" style="7"/>
    <col min="14086" max="14086" width="5.5703125" style="7" customWidth="1"/>
    <col min="14087" max="14087" width="25.5703125" style="7" customWidth="1"/>
    <col min="14088" max="14089" width="9.140625" style="7" hidden="1" customWidth="1"/>
    <col min="14090" max="14090" width="7" style="7" customWidth="1"/>
    <col min="14091" max="14091" width="5.42578125" style="7" customWidth="1"/>
    <col min="14092" max="14092" width="6.5703125" style="7" customWidth="1"/>
    <col min="14093" max="14093" width="14.42578125" style="7" customWidth="1"/>
    <col min="14094" max="14094" width="15.5703125" style="7" customWidth="1"/>
    <col min="14095" max="14095" width="14.42578125" style="7" customWidth="1"/>
    <col min="14096" max="14097" width="12.5703125" style="7" customWidth="1"/>
    <col min="14098" max="14098" width="8.140625" style="7" customWidth="1"/>
    <col min="14099" max="14099" width="11.5703125" style="7" customWidth="1"/>
    <col min="14100" max="14100" width="10.42578125" style="7" customWidth="1"/>
    <col min="14101" max="14101" width="11.140625" style="7" customWidth="1"/>
    <col min="14102" max="14102" width="12.140625" style="7" customWidth="1"/>
    <col min="14103" max="14103" width="14.42578125" style="7" customWidth="1"/>
    <col min="14104" max="14104" width="13.5703125" style="7" customWidth="1"/>
    <col min="14105" max="14105" width="16" style="7" customWidth="1"/>
    <col min="14106" max="14106" width="17" style="7" customWidth="1"/>
    <col min="14107" max="14107" width="12.5703125" style="7" customWidth="1"/>
    <col min="14108" max="14108" width="15.140625" style="7" customWidth="1"/>
    <col min="14109" max="14109" width="18.140625" style="7" customWidth="1"/>
    <col min="14110" max="14111" width="12.42578125" style="7" customWidth="1"/>
    <col min="14112" max="14112" width="9.140625" style="7" customWidth="1"/>
    <col min="14113" max="14113" width="11.140625" style="7" customWidth="1"/>
    <col min="14114" max="14341" width="9.140625" style="7"/>
    <col min="14342" max="14342" width="5.5703125" style="7" customWidth="1"/>
    <col min="14343" max="14343" width="25.5703125" style="7" customWidth="1"/>
    <col min="14344" max="14345" width="9.140625" style="7" hidden="1" customWidth="1"/>
    <col min="14346" max="14346" width="7" style="7" customWidth="1"/>
    <col min="14347" max="14347" width="5.42578125" style="7" customWidth="1"/>
    <col min="14348" max="14348" width="6.5703125" style="7" customWidth="1"/>
    <col min="14349" max="14349" width="14.42578125" style="7" customWidth="1"/>
    <col min="14350" max="14350" width="15.5703125" style="7" customWidth="1"/>
    <col min="14351" max="14351" width="14.42578125" style="7" customWidth="1"/>
    <col min="14352" max="14353" width="12.5703125" style="7" customWidth="1"/>
    <col min="14354" max="14354" width="8.140625" style="7" customWidth="1"/>
    <col min="14355" max="14355" width="11.5703125" style="7" customWidth="1"/>
    <col min="14356" max="14356" width="10.42578125" style="7" customWidth="1"/>
    <col min="14357" max="14357" width="11.140625" style="7" customWidth="1"/>
    <col min="14358" max="14358" width="12.140625" style="7" customWidth="1"/>
    <col min="14359" max="14359" width="14.42578125" style="7" customWidth="1"/>
    <col min="14360" max="14360" width="13.5703125" style="7" customWidth="1"/>
    <col min="14361" max="14361" width="16" style="7" customWidth="1"/>
    <col min="14362" max="14362" width="17" style="7" customWidth="1"/>
    <col min="14363" max="14363" width="12.5703125" style="7" customWidth="1"/>
    <col min="14364" max="14364" width="15.140625" style="7" customWidth="1"/>
    <col min="14365" max="14365" width="18.140625" style="7" customWidth="1"/>
    <col min="14366" max="14367" width="12.42578125" style="7" customWidth="1"/>
    <col min="14368" max="14368" width="9.140625" style="7" customWidth="1"/>
    <col min="14369" max="14369" width="11.140625" style="7" customWidth="1"/>
    <col min="14370" max="14597" width="9.140625" style="7"/>
    <col min="14598" max="14598" width="5.5703125" style="7" customWidth="1"/>
    <col min="14599" max="14599" width="25.5703125" style="7" customWidth="1"/>
    <col min="14600" max="14601" width="9.140625" style="7" hidden="1" customWidth="1"/>
    <col min="14602" max="14602" width="7" style="7" customWidth="1"/>
    <col min="14603" max="14603" width="5.42578125" style="7" customWidth="1"/>
    <col min="14604" max="14604" width="6.5703125" style="7" customWidth="1"/>
    <col min="14605" max="14605" width="14.42578125" style="7" customWidth="1"/>
    <col min="14606" max="14606" width="15.5703125" style="7" customWidth="1"/>
    <col min="14607" max="14607" width="14.42578125" style="7" customWidth="1"/>
    <col min="14608" max="14609" width="12.5703125" style="7" customWidth="1"/>
    <col min="14610" max="14610" width="8.140625" style="7" customWidth="1"/>
    <col min="14611" max="14611" width="11.5703125" style="7" customWidth="1"/>
    <col min="14612" max="14612" width="10.42578125" style="7" customWidth="1"/>
    <col min="14613" max="14613" width="11.140625" style="7" customWidth="1"/>
    <col min="14614" max="14614" width="12.140625" style="7" customWidth="1"/>
    <col min="14615" max="14615" width="14.42578125" style="7" customWidth="1"/>
    <col min="14616" max="14616" width="13.5703125" style="7" customWidth="1"/>
    <col min="14617" max="14617" width="16" style="7" customWidth="1"/>
    <col min="14618" max="14618" width="17" style="7" customWidth="1"/>
    <col min="14619" max="14619" width="12.5703125" style="7" customWidth="1"/>
    <col min="14620" max="14620" width="15.140625" style="7" customWidth="1"/>
    <col min="14621" max="14621" width="18.140625" style="7" customWidth="1"/>
    <col min="14622" max="14623" width="12.42578125" style="7" customWidth="1"/>
    <col min="14624" max="14624" width="9.140625" style="7" customWidth="1"/>
    <col min="14625" max="14625" width="11.140625" style="7" customWidth="1"/>
    <col min="14626" max="14853" width="9.140625" style="7"/>
    <col min="14854" max="14854" width="5.5703125" style="7" customWidth="1"/>
    <col min="14855" max="14855" width="25.5703125" style="7" customWidth="1"/>
    <col min="14856" max="14857" width="9.140625" style="7" hidden="1" customWidth="1"/>
    <col min="14858" max="14858" width="7" style="7" customWidth="1"/>
    <col min="14859" max="14859" width="5.42578125" style="7" customWidth="1"/>
    <col min="14860" max="14860" width="6.5703125" style="7" customWidth="1"/>
    <col min="14861" max="14861" width="14.42578125" style="7" customWidth="1"/>
    <col min="14862" max="14862" width="15.5703125" style="7" customWidth="1"/>
    <col min="14863" max="14863" width="14.42578125" style="7" customWidth="1"/>
    <col min="14864" max="14865" width="12.5703125" style="7" customWidth="1"/>
    <col min="14866" max="14866" width="8.140625" style="7" customWidth="1"/>
    <col min="14867" max="14867" width="11.5703125" style="7" customWidth="1"/>
    <col min="14868" max="14868" width="10.42578125" style="7" customWidth="1"/>
    <col min="14869" max="14869" width="11.140625" style="7" customWidth="1"/>
    <col min="14870" max="14870" width="12.140625" style="7" customWidth="1"/>
    <col min="14871" max="14871" width="14.42578125" style="7" customWidth="1"/>
    <col min="14872" max="14872" width="13.5703125" style="7" customWidth="1"/>
    <col min="14873" max="14873" width="16" style="7" customWidth="1"/>
    <col min="14874" max="14874" width="17" style="7" customWidth="1"/>
    <col min="14875" max="14875" width="12.5703125" style="7" customWidth="1"/>
    <col min="14876" max="14876" width="15.140625" style="7" customWidth="1"/>
    <col min="14877" max="14877" width="18.140625" style="7" customWidth="1"/>
    <col min="14878" max="14879" width="12.42578125" style="7" customWidth="1"/>
    <col min="14880" max="14880" width="9.140625" style="7" customWidth="1"/>
    <col min="14881" max="14881" width="11.140625" style="7" customWidth="1"/>
    <col min="14882" max="15109" width="9.140625" style="7"/>
    <col min="15110" max="15110" width="5.5703125" style="7" customWidth="1"/>
    <col min="15111" max="15111" width="25.5703125" style="7" customWidth="1"/>
    <col min="15112" max="15113" width="9.140625" style="7" hidden="1" customWidth="1"/>
    <col min="15114" max="15114" width="7" style="7" customWidth="1"/>
    <col min="15115" max="15115" width="5.42578125" style="7" customWidth="1"/>
    <col min="15116" max="15116" width="6.5703125" style="7" customWidth="1"/>
    <col min="15117" max="15117" width="14.42578125" style="7" customWidth="1"/>
    <col min="15118" max="15118" width="15.5703125" style="7" customWidth="1"/>
    <col min="15119" max="15119" width="14.42578125" style="7" customWidth="1"/>
    <col min="15120" max="15121" width="12.5703125" style="7" customWidth="1"/>
    <col min="15122" max="15122" width="8.140625" style="7" customWidth="1"/>
    <col min="15123" max="15123" width="11.5703125" style="7" customWidth="1"/>
    <col min="15124" max="15124" width="10.42578125" style="7" customWidth="1"/>
    <col min="15125" max="15125" width="11.140625" style="7" customWidth="1"/>
    <col min="15126" max="15126" width="12.140625" style="7" customWidth="1"/>
    <col min="15127" max="15127" width="14.42578125" style="7" customWidth="1"/>
    <col min="15128" max="15128" width="13.5703125" style="7" customWidth="1"/>
    <col min="15129" max="15129" width="16" style="7" customWidth="1"/>
    <col min="15130" max="15130" width="17" style="7" customWidth="1"/>
    <col min="15131" max="15131" width="12.5703125" style="7" customWidth="1"/>
    <col min="15132" max="15132" width="15.140625" style="7" customWidth="1"/>
    <col min="15133" max="15133" width="18.140625" style="7" customWidth="1"/>
    <col min="15134" max="15135" width="12.42578125" style="7" customWidth="1"/>
    <col min="15136" max="15136" width="9.140625" style="7" customWidth="1"/>
    <col min="15137" max="15137" width="11.140625" style="7" customWidth="1"/>
    <col min="15138" max="15365" width="9.140625" style="7"/>
    <col min="15366" max="15366" width="5.5703125" style="7" customWidth="1"/>
    <col min="15367" max="15367" width="25.5703125" style="7" customWidth="1"/>
    <col min="15368" max="15369" width="9.140625" style="7" hidden="1" customWidth="1"/>
    <col min="15370" max="15370" width="7" style="7" customWidth="1"/>
    <col min="15371" max="15371" width="5.42578125" style="7" customWidth="1"/>
    <col min="15372" max="15372" width="6.5703125" style="7" customWidth="1"/>
    <col min="15373" max="15373" width="14.42578125" style="7" customWidth="1"/>
    <col min="15374" max="15374" width="15.5703125" style="7" customWidth="1"/>
    <col min="15375" max="15375" width="14.42578125" style="7" customWidth="1"/>
    <col min="15376" max="15377" width="12.5703125" style="7" customWidth="1"/>
    <col min="15378" max="15378" width="8.140625" style="7" customWidth="1"/>
    <col min="15379" max="15379" width="11.5703125" style="7" customWidth="1"/>
    <col min="15380" max="15380" width="10.42578125" style="7" customWidth="1"/>
    <col min="15381" max="15381" width="11.140625" style="7" customWidth="1"/>
    <col min="15382" max="15382" width="12.140625" style="7" customWidth="1"/>
    <col min="15383" max="15383" width="14.42578125" style="7" customWidth="1"/>
    <col min="15384" max="15384" width="13.5703125" style="7" customWidth="1"/>
    <col min="15385" max="15385" width="16" style="7" customWidth="1"/>
    <col min="15386" max="15386" width="17" style="7" customWidth="1"/>
    <col min="15387" max="15387" width="12.5703125" style="7" customWidth="1"/>
    <col min="15388" max="15388" width="15.140625" style="7" customWidth="1"/>
    <col min="15389" max="15389" width="18.140625" style="7" customWidth="1"/>
    <col min="15390" max="15391" width="12.42578125" style="7" customWidth="1"/>
    <col min="15392" max="15392" width="9.140625" style="7" customWidth="1"/>
    <col min="15393" max="15393" width="11.140625" style="7" customWidth="1"/>
    <col min="15394" max="15621" width="9.140625" style="7"/>
    <col min="15622" max="15622" width="5.5703125" style="7" customWidth="1"/>
    <col min="15623" max="15623" width="25.5703125" style="7" customWidth="1"/>
    <col min="15624" max="15625" width="9.140625" style="7" hidden="1" customWidth="1"/>
    <col min="15626" max="15626" width="7" style="7" customWidth="1"/>
    <col min="15627" max="15627" width="5.42578125" style="7" customWidth="1"/>
    <col min="15628" max="15628" width="6.5703125" style="7" customWidth="1"/>
    <col min="15629" max="15629" width="14.42578125" style="7" customWidth="1"/>
    <col min="15630" max="15630" width="15.5703125" style="7" customWidth="1"/>
    <col min="15631" max="15631" width="14.42578125" style="7" customWidth="1"/>
    <col min="15632" max="15633" width="12.5703125" style="7" customWidth="1"/>
    <col min="15634" max="15634" width="8.140625" style="7" customWidth="1"/>
    <col min="15635" max="15635" width="11.5703125" style="7" customWidth="1"/>
    <col min="15636" max="15636" width="10.42578125" style="7" customWidth="1"/>
    <col min="15637" max="15637" width="11.140625" style="7" customWidth="1"/>
    <col min="15638" max="15638" width="12.140625" style="7" customWidth="1"/>
    <col min="15639" max="15639" width="14.42578125" style="7" customWidth="1"/>
    <col min="15640" max="15640" width="13.5703125" style="7" customWidth="1"/>
    <col min="15641" max="15641" width="16" style="7" customWidth="1"/>
    <col min="15642" max="15642" width="17" style="7" customWidth="1"/>
    <col min="15643" max="15643" width="12.5703125" style="7" customWidth="1"/>
    <col min="15644" max="15644" width="15.140625" style="7" customWidth="1"/>
    <col min="15645" max="15645" width="18.140625" style="7" customWidth="1"/>
    <col min="15646" max="15647" width="12.42578125" style="7" customWidth="1"/>
    <col min="15648" max="15648" width="9.140625" style="7" customWidth="1"/>
    <col min="15649" max="15649" width="11.140625" style="7" customWidth="1"/>
    <col min="15650" max="15877" width="9.140625" style="7"/>
    <col min="15878" max="15878" width="5.5703125" style="7" customWidth="1"/>
    <col min="15879" max="15879" width="25.5703125" style="7" customWidth="1"/>
    <col min="15880" max="15881" width="9.140625" style="7" hidden="1" customWidth="1"/>
    <col min="15882" max="15882" width="7" style="7" customWidth="1"/>
    <col min="15883" max="15883" width="5.42578125" style="7" customWidth="1"/>
    <col min="15884" max="15884" width="6.5703125" style="7" customWidth="1"/>
    <col min="15885" max="15885" width="14.42578125" style="7" customWidth="1"/>
    <col min="15886" max="15886" width="15.5703125" style="7" customWidth="1"/>
    <col min="15887" max="15887" width="14.42578125" style="7" customWidth="1"/>
    <col min="15888" max="15889" width="12.5703125" style="7" customWidth="1"/>
    <col min="15890" max="15890" width="8.140625" style="7" customWidth="1"/>
    <col min="15891" max="15891" width="11.5703125" style="7" customWidth="1"/>
    <col min="15892" max="15892" width="10.42578125" style="7" customWidth="1"/>
    <col min="15893" max="15893" width="11.140625" style="7" customWidth="1"/>
    <col min="15894" max="15894" width="12.140625" style="7" customWidth="1"/>
    <col min="15895" max="15895" width="14.42578125" style="7" customWidth="1"/>
    <col min="15896" max="15896" width="13.5703125" style="7" customWidth="1"/>
    <col min="15897" max="15897" width="16" style="7" customWidth="1"/>
    <col min="15898" max="15898" width="17" style="7" customWidth="1"/>
    <col min="15899" max="15899" width="12.5703125" style="7" customWidth="1"/>
    <col min="15900" max="15900" width="15.140625" style="7" customWidth="1"/>
    <col min="15901" max="15901" width="18.140625" style="7" customWidth="1"/>
    <col min="15902" max="15903" width="12.42578125" style="7" customWidth="1"/>
    <col min="15904" max="15904" width="9.140625" style="7" customWidth="1"/>
    <col min="15905" max="15905" width="11.140625" style="7" customWidth="1"/>
    <col min="15906" max="16133" width="9.140625" style="7"/>
    <col min="16134" max="16134" width="5.5703125" style="7" customWidth="1"/>
    <col min="16135" max="16135" width="25.5703125" style="7" customWidth="1"/>
    <col min="16136" max="16137" width="9.140625" style="7" hidden="1" customWidth="1"/>
    <col min="16138" max="16138" width="7" style="7" customWidth="1"/>
    <col min="16139" max="16139" width="5.42578125" style="7" customWidth="1"/>
    <col min="16140" max="16140" width="6.5703125" style="7" customWidth="1"/>
    <col min="16141" max="16141" width="14.42578125" style="7" customWidth="1"/>
    <col min="16142" max="16142" width="15.5703125" style="7" customWidth="1"/>
    <col min="16143" max="16143" width="14.42578125" style="7" customWidth="1"/>
    <col min="16144" max="16145" width="12.5703125" style="7" customWidth="1"/>
    <col min="16146" max="16146" width="8.140625" style="7" customWidth="1"/>
    <col min="16147" max="16147" width="11.5703125" style="7" customWidth="1"/>
    <col min="16148" max="16148" width="10.42578125" style="7" customWidth="1"/>
    <col min="16149" max="16149" width="11.140625" style="7" customWidth="1"/>
    <col min="16150" max="16150" width="12.140625" style="7" customWidth="1"/>
    <col min="16151" max="16151" width="14.42578125" style="7" customWidth="1"/>
    <col min="16152" max="16152" width="13.5703125" style="7" customWidth="1"/>
    <col min="16153" max="16153" width="16" style="7" customWidth="1"/>
    <col min="16154" max="16154" width="17" style="7" customWidth="1"/>
    <col min="16155" max="16155" width="12.5703125" style="7" customWidth="1"/>
    <col min="16156" max="16156" width="15.140625" style="7" customWidth="1"/>
    <col min="16157" max="16157" width="18.140625" style="7" customWidth="1"/>
    <col min="16158" max="16159" width="12.42578125" style="7" customWidth="1"/>
    <col min="16160" max="16160" width="9.140625" style="7" customWidth="1"/>
    <col min="16161" max="16161" width="11.140625" style="7" customWidth="1"/>
    <col min="16162" max="16384" width="9.140625" style="7"/>
  </cols>
  <sheetData>
    <row r="1" spans="1:126" s="1" customFormat="1" ht="77.849999999999994" customHeight="1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38"/>
      <c r="T1" s="39"/>
      <c r="U1" s="40"/>
    </row>
    <row r="2" spans="1:126" s="1" customFormat="1" ht="16.5" hidden="1">
      <c r="A2" s="181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8"/>
      <c r="T2" s="39"/>
      <c r="U2" s="40"/>
    </row>
    <row r="3" spans="1:126" s="1" customFormat="1" ht="16.5">
      <c r="G3" s="182" t="s">
        <v>1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38"/>
      <c r="T3" s="39"/>
      <c r="U3" s="40"/>
    </row>
    <row r="4" spans="1:126" s="2" customFormat="1" ht="53.1" customHeight="1">
      <c r="A4" s="179" t="s">
        <v>2</v>
      </c>
      <c r="B4" s="179" t="s">
        <v>3</v>
      </c>
      <c r="C4" s="179" t="s">
        <v>4</v>
      </c>
      <c r="D4" s="179" t="s">
        <v>5</v>
      </c>
      <c r="E4" s="179" t="s">
        <v>6</v>
      </c>
      <c r="F4" s="179" t="s">
        <v>7</v>
      </c>
      <c r="G4" s="183" t="s">
        <v>8</v>
      </c>
      <c r="H4" s="184"/>
      <c r="I4" s="184"/>
      <c r="J4" s="185"/>
      <c r="K4" s="183" t="s">
        <v>9</v>
      </c>
      <c r="L4" s="184"/>
      <c r="M4" s="184"/>
      <c r="N4" s="185"/>
      <c r="O4" s="179" t="s">
        <v>10</v>
      </c>
      <c r="P4" s="179"/>
      <c r="Q4" s="179"/>
      <c r="R4" s="192" t="s">
        <v>11</v>
      </c>
      <c r="S4" s="195" t="s">
        <v>12</v>
      </c>
      <c r="T4" s="196" t="s">
        <v>13</v>
      </c>
      <c r="U4" s="197" t="s">
        <v>14</v>
      </c>
      <c r="V4" s="41" t="e">
        <f>G9+#REF!</f>
        <v>#REF!</v>
      </c>
    </row>
    <row r="5" spans="1:126" s="2" customFormat="1" ht="26.85" customHeight="1">
      <c r="A5" s="179"/>
      <c r="B5" s="179"/>
      <c r="C5" s="179"/>
      <c r="D5" s="179"/>
      <c r="E5" s="179"/>
      <c r="F5" s="179"/>
      <c r="G5" s="179" t="s">
        <v>15</v>
      </c>
      <c r="H5" s="186" t="s">
        <v>16</v>
      </c>
      <c r="I5" s="187"/>
      <c r="J5" s="188"/>
      <c r="K5" s="179" t="s">
        <v>15</v>
      </c>
      <c r="L5" s="186" t="s">
        <v>16</v>
      </c>
      <c r="M5" s="187"/>
      <c r="N5" s="188"/>
      <c r="O5" s="179" t="s">
        <v>15</v>
      </c>
      <c r="P5" s="189" t="s">
        <v>16</v>
      </c>
      <c r="Q5" s="189"/>
      <c r="R5" s="194"/>
      <c r="S5" s="195"/>
      <c r="T5" s="196"/>
      <c r="U5" s="197"/>
    </row>
    <row r="6" spans="1:126" s="2" customFormat="1" ht="66.75" customHeight="1">
      <c r="A6" s="179"/>
      <c r="B6" s="179"/>
      <c r="C6" s="179"/>
      <c r="D6" s="179"/>
      <c r="E6" s="179"/>
      <c r="F6" s="179"/>
      <c r="G6" s="179"/>
      <c r="H6" s="192" t="s">
        <v>17</v>
      </c>
      <c r="I6" s="179" t="s">
        <v>18</v>
      </c>
      <c r="J6" s="179" t="s">
        <v>19</v>
      </c>
      <c r="K6" s="179"/>
      <c r="L6" s="192" t="s">
        <v>17</v>
      </c>
      <c r="M6" s="179" t="s">
        <v>18</v>
      </c>
      <c r="N6" s="179" t="s">
        <v>19</v>
      </c>
      <c r="O6" s="179"/>
      <c r="P6" s="179" t="s">
        <v>17</v>
      </c>
      <c r="Q6" s="179" t="s">
        <v>20</v>
      </c>
      <c r="R6" s="194"/>
      <c r="S6" s="195"/>
      <c r="T6" s="196"/>
      <c r="U6" s="197"/>
    </row>
    <row r="7" spans="1:126" s="2" customFormat="1" ht="51.75" customHeight="1">
      <c r="A7" s="179"/>
      <c r="B7" s="179"/>
      <c r="C7" s="179"/>
      <c r="D7" s="179"/>
      <c r="E7" s="179"/>
      <c r="F7" s="179"/>
      <c r="G7" s="179"/>
      <c r="H7" s="193"/>
      <c r="I7" s="179"/>
      <c r="J7" s="179"/>
      <c r="K7" s="179"/>
      <c r="L7" s="193"/>
      <c r="M7" s="179"/>
      <c r="N7" s="179"/>
      <c r="O7" s="179"/>
      <c r="P7" s="179"/>
      <c r="Q7" s="179"/>
      <c r="R7" s="193"/>
      <c r="S7" s="195"/>
      <c r="T7" s="196"/>
      <c r="U7" s="42"/>
    </row>
    <row r="8" spans="1:126" s="3" customFormat="1" ht="15.75">
      <c r="A8" s="12" t="s">
        <v>21</v>
      </c>
      <c r="B8" s="12" t="s">
        <v>22</v>
      </c>
      <c r="C8" s="12" t="s">
        <v>23</v>
      </c>
      <c r="D8" s="12" t="s">
        <v>24</v>
      </c>
      <c r="E8" s="12" t="s">
        <v>25</v>
      </c>
      <c r="F8" s="12" t="s">
        <v>26</v>
      </c>
      <c r="G8" s="64" t="s">
        <v>27</v>
      </c>
      <c r="H8" s="12"/>
      <c r="I8" s="12">
        <v>2</v>
      </c>
      <c r="J8" s="12">
        <v>3</v>
      </c>
      <c r="K8" s="64" t="s">
        <v>28</v>
      </c>
      <c r="L8" s="12"/>
      <c r="M8" s="12">
        <v>5</v>
      </c>
      <c r="N8" s="12">
        <v>6</v>
      </c>
      <c r="O8" s="64" t="s">
        <v>28</v>
      </c>
      <c r="P8" s="12">
        <v>5</v>
      </c>
      <c r="Q8" s="12">
        <v>6</v>
      </c>
      <c r="R8" s="12">
        <v>7</v>
      </c>
      <c r="S8" s="43"/>
      <c r="T8" s="44"/>
      <c r="U8" s="45"/>
    </row>
    <row r="9" spans="1:126" s="4" customFormat="1" ht="12.75">
      <c r="A9" s="190" t="s">
        <v>29</v>
      </c>
      <c r="B9" s="190"/>
      <c r="C9" s="13"/>
      <c r="D9" s="13"/>
      <c r="E9" s="13"/>
      <c r="F9" s="13"/>
      <c r="G9" s="14"/>
      <c r="H9" s="14"/>
      <c r="I9" s="14"/>
      <c r="J9" s="14"/>
      <c r="K9" s="14"/>
      <c r="L9" s="14"/>
      <c r="M9" s="14"/>
      <c r="N9" s="14"/>
      <c r="O9" s="14" t="e">
        <f>SUM(O10:O10)/2</f>
        <v>#REF!</v>
      </c>
      <c r="P9" s="14" t="e">
        <f>SUM(P10:P10)/2</f>
        <v>#REF!</v>
      </c>
      <c r="Q9" s="14" t="e">
        <f>SUM(Q10:Q10)/2</f>
        <v>#REF!</v>
      </c>
      <c r="R9" s="46"/>
      <c r="S9" s="47"/>
      <c r="T9" s="48"/>
      <c r="U9" s="49">
        <v>38448.959999999999</v>
      </c>
      <c r="V9" s="50" t="b">
        <f>U9=G9</f>
        <v>0</v>
      </c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</row>
    <row r="10" spans="1:126" s="5" customFormat="1" ht="12.75">
      <c r="A10" s="191" t="s">
        <v>30</v>
      </c>
      <c r="B10" s="191"/>
      <c r="C10" s="191"/>
      <c r="D10" s="191"/>
      <c r="E10" s="191"/>
      <c r="F10" s="191"/>
      <c r="G10" s="15">
        <f>SUM(G11:G17)</f>
        <v>12050</v>
      </c>
      <c r="H10" s="15">
        <f t="shared" ref="H10:N10" si="0">SUM(H11:H17)</f>
        <v>0</v>
      </c>
      <c r="I10" s="15">
        <f t="shared" si="0"/>
        <v>10845</v>
      </c>
      <c r="J10" s="15">
        <f t="shared" si="0"/>
        <v>1205</v>
      </c>
      <c r="K10" s="15">
        <f t="shared" si="0"/>
        <v>12050</v>
      </c>
      <c r="L10" s="15">
        <f t="shared" si="0"/>
        <v>0</v>
      </c>
      <c r="M10" s="15">
        <f t="shared" si="0"/>
        <v>10845</v>
      </c>
      <c r="N10" s="15">
        <f t="shared" si="0"/>
        <v>1205</v>
      </c>
      <c r="O10" s="15" t="e">
        <f>#REF!+#REF!+#REF!</f>
        <v>#REF!</v>
      </c>
      <c r="P10" s="15" t="e">
        <f>#REF!+#REF!+#REF!</f>
        <v>#REF!</v>
      </c>
      <c r="Q10" s="15" t="e">
        <f>#REF!+#REF!+#REF!</f>
        <v>#REF!</v>
      </c>
      <c r="R10" s="51"/>
      <c r="S10" s="52"/>
      <c r="T10" s="53"/>
      <c r="U10" s="54">
        <v>1659</v>
      </c>
      <c r="V10" s="50" t="b">
        <f>U10=G10</f>
        <v>0</v>
      </c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</row>
    <row r="11" spans="1:126" s="6" customFormat="1" ht="26.45" customHeight="1">
      <c r="A11" s="16">
        <v>1</v>
      </c>
      <c r="B11" s="17" t="s">
        <v>31</v>
      </c>
      <c r="C11" s="18" t="s">
        <v>32</v>
      </c>
      <c r="D11" s="19" t="s">
        <v>33</v>
      </c>
      <c r="E11" s="12" t="s">
        <v>34</v>
      </c>
      <c r="F11" s="16" t="s">
        <v>35</v>
      </c>
      <c r="G11" s="20">
        <v>1500</v>
      </c>
      <c r="H11" s="21"/>
      <c r="I11" s="21">
        <v>1350</v>
      </c>
      <c r="J11" s="21">
        <v>150</v>
      </c>
      <c r="K11" s="21">
        <v>1500</v>
      </c>
      <c r="L11" s="21"/>
      <c r="M11" s="21">
        <v>1350</v>
      </c>
      <c r="N11" s="21">
        <v>150</v>
      </c>
      <c r="O11" s="21">
        <v>1500</v>
      </c>
      <c r="P11" s="21"/>
      <c r="Q11" s="21">
        <v>1350</v>
      </c>
      <c r="R11" s="18" t="s">
        <v>36</v>
      </c>
      <c r="S11" s="55"/>
      <c r="T11" s="48"/>
      <c r="U11" s="56"/>
      <c r="V11" s="50"/>
    </row>
    <row r="12" spans="1:126" s="6" customFormat="1" ht="30.6" customHeight="1">
      <c r="A12" s="16">
        <v>2</v>
      </c>
      <c r="B12" s="22" t="s">
        <v>37</v>
      </c>
      <c r="C12" s="18" t="s">
        <v>32</v>
      </c>
      <c r="D12" s="19" t="s">
        <v>38</v>
      </c>
      <c r="E12" s="12" t="s">
        <v>39</v>
      </c>
      <c r="F12" s="16" t="s">
        <v>35</v>
      </c>
      <c r="G12" s="20">
        <v>350</v>
      </c>
      <c r="H12" s="21"/>
      <c r="I12" s="21">
        <v>315</v>
      </c>
      <c r="J12" s="21">
        <v>35</v>
      </c>
      <c r="K12" s="21">
        <v>350</v>
      </c>
      <c r="L12" s="21"/>
      <c r="M12" s="21">
        <v>315</v>
      </c>
      <c r="N12" s="21">
        <v>35</v>
      </c>
      <c r="O12" s="21">
        <v>350</v>
      </c>
      <c r="P12" s="21"/>
      <c r="Q12" s="21">
        <v>315</v>
      </c>
      <c r="R12" s="18" t="s">
        <v>36</v>
      </c>
      <c r="S12" s="55"/>
      <c r="T12" s="48"/>
      <c r="U12" s="56"/>
      <c r="V12" s="50"/>
    </row>
    <row r="13" spans="1:126" s="6" customFormat="1" ht="24.95" customHeight="1">
      <c r="A13" s="16">
        <v>3</v>
      </c>
      <c r="B13" s="22" t="s">
        <v>40</v>
      </c>
      <c r="C13" s="18" t="s">
        <v>32</v>
      </c>
      <c r="D13" s="19" t="s">
        <v>41</v>
      </c>
      <c r="E13" s="12" t="s">
        <v>39</v>
      </c>
      <c r="F13" s="16" t="s">
        <v>35</v>
      </c>
      <c r="G13" s="20">
        <v>1000</v>
      </c>
      <c r="H13" s="21"/>
      <c r="I13" s="21">
        <v>900</v>
      </c>
      <c r="J13" s="21">
        <v>100</v>
      </c>
      <c r="K13" s="21">
        <v>1000</v>
      </c>
      <c r="L13" s="21"/>
      <c r="M13" s="21">
        <v>900</v>
      </c>
      <c r="N13" s="21">
        <v>100</v>
      </c>
      <c r="O13" s="21">
        <v>1000</v>
      </c>
      <c r="P13" s="21"/>
      <c r="Q13" s="21">
        <v>900</v>
      </c>
      <c r="R13" s="18" t="s">
        <v>36</v>
      </c>
      <c r="S13" s="55"/>
      <c r="T13" s="48"/>
      <c r="U13" s="56"/>
      <c r="V13" s="50"/>
    </row>
    <row r="14" spans="1:126" s="6" customFormat="1" ht="24.95" customHeight="1">
      <c r="A14" s="16">
        <v>4</v>
      </c>
      <c r="B14" s="23" t="s">
        <v>42</v>
      </c>
      <c r="C14" s="18" t="s">
        <v>32</v>
      </c>
      <c r="D14" s="19" t="s">
        <v>43</v>
      </c>
      <c r="E14" s="12" t="s">
        <v>44</v>
      </c>
      <c r="F14" s="16" t="s">
        <v>35</v>
      </c>
      <c r="G14" s="20">
        <v>1200</v>
      </c>
      <c r="H14" s="21"/>
      <c r="I14" s="21">
        <v>1080</v>
      </c>
      <c r="J14" s="21">
        <v>120</v>
      </c>
      <c r="K14" s="21">
        <v>1200</v>
      </c>
      <c r="L14" s="21"/>
      <c r="M14" s="21">
        <v>1080</v>
      </c>
      <c r="N14" s="21">
        <v>120</v>
      </c>
      <c r="O14" s="21">
        <v>1200</v>
      </c>
      <c r="P14" s="21"/>
      <c r="Q14" s="21">
        <v>1080</v>
      </c>
      <c r="R14" s="18" t="s">
        <v>45</v>
      </c>
      <c r="S14" s="55"/>
      <c r="T14" s="48"/>
      <c r="U14" s="56"/>
      <c r="V14" s="50"/>
    </row>
    <row r="15" spans="1:126" ht="30">
      <c r="A15" s="16">
        <v>5</v>
      </c>
      <c r="B15" s="24" t="s">
        <v>46</v>
      </c>
      <c r="C15" s="25" t="s">
        <v>32</v>
      </c>
      <c r="D15" s="26" t="s">
        <v>47</v>
      </c>
      <c r="E15" s="27" t="s">
        <v>34</v>
      </c>
      <c r="F15" s="16" t="s">
        <v>35</v>
      </c>
      <c r="G15" s="28">
        <v>1500</v>
      </c>
      <c r="H15" s="29"/>
      <c r="I15" s="35">
        <v>1350</v>
      </c>
      <c r="J15" s="35">
        <v>150</v>
      </c>
      <c r="K15" s="33">
        <v>1500</v>
      </c>
      <c r="L15" s="29"/>
      <c r="M15" s="35">
        <v>1350</v>
      </c>
      <c r="N15" s="35">
        <v>150</v>
      </c>
      <c r="O15" s="33">
        <v>1500</v>
      </c>
      <c r="P15" s="29"/>
      <c r="Q15" s="35">
        <v>1350</v>
      </c>
      <c r="R15" s="18" t="s">
        <v>36</v>
      </c>
      <c r="T15" s="57"/>
      <c r="U15" s="57"/>
      <c r="V15" s="57"/>
      <c r="W15" s="57"/>
      <c r="X15" s="57"/>
      <c r="Y15" s="59"/>
      <c r="Z15" s="57"/>
      <c r="AA15" s="57"/>
    </row>
    <row r="16" spans="1:126" ht="165">
      <c r="A16" s="16">
        <v>6</v>
      </c>
      <c r="B16" s="24" t="s">
        <v>48</v>
      </c>
      <c r="C16" s="18" t="s">
        <v>32</v>
      </c>
      <c r="D16" s="65" t="s">
        <v>49</v>
      </c>
      <c r="E16" s="30" t="s">
        <v>39</v>
      </c>
      <c r="F16" s="16" t="s">
        <v>35</v>
      </c>
      <c r="G16" s="31">
        <v>5500</v>
      </c>
      <c r="H16" s="32"/>
      <c r="I16" s="36">
        <v>4950</v>
      </c>
      <c r="J16" s="36">
        <v>550</v>
      </c>
      <c r="K16" s="31">
        <v>5500</v>
      </c>
      <c r="L16" s="32"/>
      <c r="M16" s="36">
        <v>4950</v>
      </c>
      <c r="N16" s="36">
        <v>550</v>
      </c>
      <c r="O16" s="33">
        <v>5500</v>
      </c>
      <c r="P16" s="29"/>
      <c r="Q16" s="35">
        <v>4950</v>
      </c>
      <c r="R16" s="58" t="s">
        <v>50</v>
      </c>
      <c r="T16" s="57"/>
      <c r="U16" s="57"/>
      <c r="V16" s="57"/>
      <c r="W16" s="57"/>
      <c r="X16" s="57"/>
      <c r="Y16" s="59"/>
      <c r="Z16" s="57"/>
      <c r="AA16" s="57"/>
    </row>
    <row r="17" spans="1:18" s="7" customFormat="1" ht="165">
      <c r="A17" s="33">
        <v>7</v>
      </c>
      <c r="B17" s="24" t="s">
        <v>51</v>
      </c>
      <c r="C17" s="18" t="s">
        <v>32</v>
      </c>
      <c r="D17" s="24" t="s">
        <v>52</v>
      </c>
      <c r="E17" s="34" t="s">
        <v>34</v>
      </c>
      <c r="F17" s="16" t="s">
        <v>35</v>
      </c>
      <c r="G17" s="30">
        <v>1000</v>
      </c>
      <c r="H17" s="32"/>
      <c r="I17" s="30">
        <f>G17*90%</f>
        <v>900</v>
      </c>
      <c r="J17" s="30">
        <f>G17-I17</f>
        <v>100</v>
      </c>
      <c r="K17" s="30">
        <v>1000</v>
      </c>
      <c r="L17" s="32"/>
      <c r="M17" s="30">
        <f t="shared" ref="M17" si="1">K17*90%</f>
        <v>900</v>
      </c>
      <c r="N17" s="30">
        <f t="shared" ref="N17" si="2">K17-M17</f>
        <v>100</v>
      </c>
      <c r="O17" s="37">
        <v>1000</v>
      </c>
      <c r="P17" s="29"/>
      <c r="Q17" s="37">
        <f t="shared" ref="Q17" si="3">O17*90%</f>
        <v>900</v>
      </c>
      <c r="R17" s="37"/>
    </row>
  </sheetData>
  <mergeCells count="32">
    <mergeCell ref="Q6:Q7"/>
    <mergeCell ref="R4:R7"/>
    <mergeCell ref="S4:S7"/>
    <mergeCell ref="T4:T7"/>
    <mergeCell ref="U4:U6"/>
    <mergeCell ref="L6:L7"/>
    <mergeCell ref="M6:M7"/>
    <mergeCell ref="N6:N7"/>
    <mergeCell ref="O5:O7"/>
    <mergeCell ref="P6:P7"/>
    <mergeCell ref="H5:J5"/>
    <mergeCell ref="L5:N5"/>
    <mergeCell ref="P5:Q5"/>
    <mergeCell ref="A9:B9"/>
    <mergeCell ref="A10:F10"/>
    <mergeCell ref="A4:A7"/>
    <mergeCell ref="B4:B7"/>
    <mergeCell ref="C4:C7"/>
    <mergeCell ref="D4:D7"/>
    <mergeCell ref="E4:E7"/>
    <mergeCell ref="F4:F7"/>
    <mergeCell ref="G5:G7"/>
    <mergeCell ref="H6:H7"/>
    <mergeCell ref="I6:I7"/>
    <mergeCell ref="J6:J7"/>
    <mergeCell ref="K5:K7"/>
    <mergeCell ref="A1:R1"/>
    <mergeCell ref="A2:R2"/>
    <mergeCell ref="G3:R3"/>
    <mergeCell ref="G4:J4"/>
    <mergeCell ref="K4:N4"/>
    <mergeCell ref="O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VC43"/>
  <sheetViews>
    <sheetView tabSelected="1" workbookViewId="0">
      <selection activeCell="C27" sqref="C27"/>
    </sheetView>
  </sheetViews>
  <sheetFormatPr defaultColWidth="9.140625" defaultRowHeight="15"/>
  <cols>
    <col min="1" max="1" width="3.42578125" style="8" customWidth="1"/>
    <col min="2" max="2" width="31.28515625" style="7" customWidth="1"/>
    <col min="3" max="3" width="17.5703125" style="7" customWidth="1"/>
    <col min="4" max="4" width="11.28515625" style="7" customWidth="1"/>
    <col min="5" max="5" width="12.28515625" style="7" customWidth="1"/>
    <col min="6" max="6" width="10.5703125" style="7" customWidth="1"/>
    <col min="7" max="7" width="11.7109375" style="9" customWidth="1"/>
    <col min="8" max="8" width="11.5703125" style="9" customWidth="1"/>
    <col min="9" max="9" width="12" style="9" customWidth="1"/>
    <col min="10" max="10" width="12.140625" style="9" customWidth="1"/>
    <col min="11" max="11" width="11.28515625" style="9" customWidth="1"/>
    <col min="12" max="12" width="10.28515625" style="9" customWidth="1"/>
    <col min="13" max="13" width="11.85546875" style="9" customWidth="1"/>
    <col min="14" max="14" width="10.28515625" style="7" customWidth="1"/>
    <col min="15" max="15" width="18.140625" style="7" customWidth="1"/>
    <col min="16" max="16" width="15.140625" style="7" customWidth="1"/>
    <col min="17" max="17" width="14.5703125" style="7" customWidth="1"/>
    <col min="18" max="18" width="13.85546875" style="7" customWidth="1"/>
    <col min="19" max="19" width="11.140625" style="7" customWidth="1"/>
    <col min="20" max="21" width="9.140625" style="7" customWidth="1"/>
    <col min="22" max="247" width="9.140625" style="7"/>
    <col min="248" max="248" width="5.5703125" style="7" customWidth="1"/>
    <col min="249" max="249" width="25.5703125" style="7" customWidth="1"/>
    <col min="250" max="251" width="9.140625" style="7" hidden="1" customWidth="1"/>
    <col min="252" max="252" width="7" style="7" customWidth="1"/>
    <col min="253" max="253" width="5.42578125" style="7" customWidth="1"/>
    <col min="254" max="254" width="6.5703125" style="7" customWidth="1"/>
    <col min="255" max="255" width="14.42578125" style="7" customWidth="1"/>
    <col min="256" max="256" width="15.5703125" style="7" customWidth="1"/>
    <col min="257" max="257" width="14.42578125" style="7" customWidth="1"/>
    <col min="258" max="259" width="12.5703125" style="7" customWidth="1"/>
    <col min="260" max="260" width="8.140625" style="7" customWidth="1"/>
    <col min="261" max="261" width="11.5703125" style="7" customWidth="1"/>
    <col min="262" max="262" width="10.42578125" style="7" customWidth="1"/>
    <col min="263" max="263" width="11.140625" style="7" customWidth="1"/>
    <col min="264" max="264" width="12.140625" style="7" customWidth="1"/>
    <col min="265" max="265" width="14.42578125" style="7" customWidth="1"/>
    <col min="266" max="266" width="13.5703125" style="7" customWidth="1"/>
    <col min="267" max="267" width="16" style="7" customWidth="1"/>
    <col min="268" max="268" width="17" style="7" customWidth="1"/>
    <col min="269" max="269" width="12.5703125" style="7" customWidth="1"/>
    <col min="270" max="270" width="15.140625" style="7" customWidth="1"/>
    <col min="271" max="271" width="18.140625" style="7" customWidth="1"/>
    <col min="272" max="273" width="12.42578125" style="7" customWidth="1"/>
    <col min="274" max="274" width="9.140625" style="7" customWidth="1"/>
    <col min="275" max="275" width="11.140625" style="7" customWidth="1"/>
    <col min="276" max="503" width="9.140625" style="7"/>
    <col min="504" max="504" width="5.5703125" style="7" customWidth="1"/>
    <col min="505" max="505" width="25.5703125" style="7" customWidth="1"/>
    <col min="506" max="507" width="9.140625" style="7" hidden="1" customWidth="1"/>
    <col min="508" max="508" width="7" style="7" customWidth="1"/>
    <col min="509" max="509" width="5.42578125" style="7" customWidth="1"/>
    <col min="510" max="510" width="6.5703125" style="7" customWidth="1"/>
    <col min="511" max="511" width="14.42578125" style="7" customWidth="1"/>
    <col min="512" max="512" width="15.5703125" style="7" customWidth="1"/>
    <col min="513" max="513" width="14.42578125" style="7" customWidth="1"/>
    <col min="514" max="515" width="12.5703125" style="7" customWidth="1"/>
    <col min="516" max="516" width="8.140625" style="7" customWidth="1"/>
    <col min="517" max="517" width="11.5703125" style="7" customWidth="1"/>
    <col min="518" max="518" width="10.42578125" style="7" customWidth="1"/>
    <col min="519" max="519" width="11.140625" style="7" customWidth="1"/>
    <col min="520" max="520" width="12.140625" style="7" customWidth="1"/>
    <col min="521" max="521" width="14.42578125" style="7" customWidth="1"/>
    <col min="522" max="522" width="13.5703125" style="7" customWidth="1"/>
    <col min="523" max="523" width="16" style="7" customWidth="1"/>
    <col min="524" max="524" width="17" style="7" customWidth="1"/>
    <col min="525" max="525" width="12.5703125" style="7" customWidth="1"/>
    <col min="526" max="526" width="15.140625" style="7" customWidth="1"/>
    <col min="527" max="527" width="18.140625" style="7" customWidth="1"/>
    <col min="528" max="529" width="12.42578125" style="7" customWidth="1"/>
    <col min="530" max="530" width="9.140625" style="7" customWidth="1"/>
    <col min="531" max="531" width="11.140625" style="7" customWidth="1"/>
    <col min="532" max="759" width="9.140625" style="7"/>
    <col min="760" max="760" width="5.5703125" style="7" customWidth="1"/>
    <col min="761" max="761" width="25.5703125" style="7" customWidth="1"/>
    <col min="762" max="763" width="9.140625" style="7" hidden="1" customWidth="1"/>
    <col min="764" max="764" width="7" style="7" customWidth="1"/>
    <col min="765" max="765" width="5.42578125" style="7" customWidth="1"/>
    <col min="766" max="766" width="6.5703125" style="7" customWidth="1"/>
    <col min="767" max="767" width="14.42578125" style="7" customWidth="1"/>
    <col min="768" max="768" width="15.5703125" style="7" customWidth="1"/>
    <col min="769" max="769" width="14.42578125" style="7" customWidth="1"/>
    <col min="770" max="771" width="12.5703125" style="7" customWidth="1"/>
    <col min="772" max="772" width="8.140625" style="7" customWidth="1"/>
    <col min="773" max="773" width="11.5703125" style="7" customWidth="1"/>
    <col min="774" max="774" width="10.42578125" style="7" customWidth="1"/>
    <col min="775" max="775" width="11.140625" style="7" customWidth="1"/>
    <col min="776" max="776" width="12.140625" style="7" customWidth="1"/>
    <col min="777" max="777" width="14.42578125" style="7" customWidth="1"/>
    <col min="778" max="778" width="13.5703125" style="7" customWidth="1"/>
    <col min="779" max="779" width="16" style="7" customWidth="1"/>
    <col min="780" max="780" width="17" style="7" customWidth="1"/>
    <col min="781" max="781" width="12.5703125" style="7" customWidth="1"/>
    <col min="782" max="782" width="15.140625" style="7" customWidth="1"/>
    <col min="783" max="783" width="18.140625" style="7" customWidth="1"/>
    <col min="784" max="785" width="12.42578125" style="7" customWidth="1"/>
    <col min="786" max="786" width="9.140625" style="7" customWidth="1"/>
    <col min="787" max="787" width="11.140625" style="7" customWidth="1"/>
    <col min="788" max="1015" width="9.140625" style="7"/>
    <col min="1016" max="1016" width="5.5703125" style="7" customWidth="1"/>
    <col min="1017" max="1017" width="25.5703125" style="7" customWidth="1"/>
    <col min="1018" max="1019" width="9.140625" style="7" hidden="1" customWidth="1"/>
    <col min="1020" max="1020" width="7" style="7" customWidth="1"/>
    <col min="1021" max="1021" width="5.42578125" style="7" customWidth="1"/>
    <col min="1022" max="1022" width="6.5703125" style="7" customWidth="1"/>
    <col min="1023" max="1023" width="14.42578125" style="7" customWidth="1"/>
    <col min="1024" max="1024" width="15.5703125" style="7" customWidth="1"/>
    <col min="1025" max="1025" width="14.42578125" style="7" customWidth="1"/>
    <col min="1026" max="1027" width="12.5703125" style="7" customWidth="1"/>
    <col min="1028" max="1028" width="8.140625" style="7" customWidth="1"/>
    <col min="1029" max="1029" width="11.5703125" style="7" customWidth="1"/>
    <col min="1030" max="1030" width="10.42578125" style="7" customWidth="1"/>
    <col min="1031" max="1031" width="11.140625" style="7" customWidth="1"/>
    <col min="1032" max="1032" width="12.140625" style="7" customWidth="1"/>
    <col min="1033" max="1033" width="14.42578125" style="7" customWidth="1"/>
    <col min="1034" max="1034" width="13.5703125" style="7" customWidth="1"/>
    <col min="1035" max="1035" width="16" style="7" customWidth="1"/>
    <col min="1036" max="1036" width="17" style="7" customWidth="1"/>
    <col min="1037" max="1037" width="12.5703125" style="7" customWidth="1"/>
    <col min="1038" max="1038" width="15.140625" style="7" customWidth="1"/>
    <col min="1039" max="1039" width="18.140625" style="7" customWidth="1"/>
    <col min="1040" max="1041" width="12.42578125" style="7" customWidth="1"/>
    <col min="1042" max="1042" width="9.140625" style="7" customWidth="1"/>
    <col min="1043" max="1043" width="11.140625" style="7" customWidth="1"/>
    <col min="1044" max="1271" width="9.140625" style="7"/>
    <col min="1272" max="1272" width="5.5703125" style="7" customWidth="1"/>
    <col min="1273" max="1273" width="25.5703125" style="7" customWidth="1"/>
    <col min="1274" max="1275" width="9.140625" style="7" hidden="1" customWidth="1"/>
    <col min="1276" max="1276" width="7" style="7" customWidth="1"/>
    <col min="1277" max="1277" width="5.42578125" style="7" customWidth="1"/>
    <col min="1278" max="1278" width="6.5703125" style="7" customWidth="1"/>
    <col min="1279" max="1279" width="14.42578125" style="7" customWidth="1"/>
    <col min="1280" max="1280" width="15.5703125" style="7" customWidth="1"/>
    <col min="1281" max="1281" width="14.42578125" style="7" customWidth="1"/>
    <col min="1282" max="1283" width="12.5703125" style="7" customWidth="1"/>
    <col min="1284" max="1284" width="8.140625" style="7" customWidth="1"/>
    <col min="1285" max="1285" width="11.5703125" style="7" customWidth="1"/>
    <col min="1286" max="1286" width="10.42578125" style="7" customWidth="1"/>
    <col min="1287" max="1287" width="11.140625" style="7" customWidth="1"/>
    <col min="1288" max="1288" width="12.140625" style="7" customWidth="1"/>
    <col min="1289" max="1289" width="14.42578125" style="7" customWidth="1"/>
    <col min="1290" max="1290" width="13.5703125" style="7" customWidth="1"/>
    <col min="1291" max="1291" width="16" style="7" customWidth="1"/>
    <col min="1292" max="1292" width="17" style="7" customWidth="1"/>
    <col min="1293" max="1293" width="12.5703125" style="7" customWidth="1"/>
    <col min="1294" max="1294" width="15.140625" style="7" customWidth="1"/>
    <col min="1295" max="1295" width="18.140625" style="7" customWidth="1"/>
    <col min="1296" max="1297" width="12.42578125" style="7" customWidth="1"/>
    <col min="1298" max="1298" width="9.140625" style="7" customWidth="1"/>
    <col min="1299" max="1299" width="11.140625" style="7" customWidth="1"/>
    <col min="1300" max="1527" width="9.140625" style="7"/>
    <col min="1528" max="1528" width="5.5703125" style="7" customWidth="1"/>
    <col min="1529" max="1529" width="25.5703125" style="7" customWidth="1"/>
    <col min="1530" max="1531" width="9.140625" style="7" hidden="1" customWidth="1"/>
    <col min="1532" max="1532" width="7" style="7" customWidth="1"/>
    <col min="1533" max="1533" width="5.42578125" style="7" customWidth="1"/>
    <col min="1534" max="1534" width="6.5703125" style="7" customWidth="1"/>
    <col min="1535" max="1535" width="14.42578125" style="7" customWidth="1"/>
    <col min="1536" max="1536" width="15.5703125" style="7" customWidth="1"/>
    <col min="1537" max="1537" width="14.42578125" style="7" customWidth="1"/>
    <col min="1538" max="1539" width="12.5703125" style="7" customWidth="1"/>
    <col min="1540" max="1540" width="8.140625" style="7" customWidth="1"/>
    <col min="1541" max="1541" width="11.5703125" style="7" customWidth="1"/>
    <col min="1542" max="1542" width="10.42578125" style="7" customWidth="1"/>
    <col min="1543" max="1543" width="11.140625" style="7" customWidth="1"/>
    <col min="1544" max="1544" width="12.140625" style="7" customWidth="1"/>
    <col min="1545" max="1545" width="14.42578125" style="7" customWidth="1"/>
    <col min="1546" max="1546" width="13.5703125" style="7" customWidth="1"/>
    <col min="1547" max="1547" width="16" style="7" customWidth="1"/>
    <col min="1548" max="1548" width="17" style="7" customWidth="1"/>
    <col min="1549" max="1549" width="12.5703125" style="7" customWidth="1"/>
    <col min="1550" max="1550" width="15.140625" style="7" customWidth="1"/>
    <col min="1551" max="1551" width="18.140625" style="7" customWidth="1"/>
    <col min="1552" max="1553" width="12.42578125" style="7" customWidth="1"/>
    <col min="1554" max="1554" width="9.140625" style="7" customWidth="1"/>
    <col min="1555" max="1555" width="11.140625" style="7" customWidth="1"/>
    <col min="1556" max="1783" width="9.140625" style="7"/>
    <col min="1784" max="1784" width="5.5703125" style="7" customWidth="1"/>
    <col min="1785" max="1785" width="25.5703125" style="7" customWidth="1"/>
    <col min="1786" max="1787" width="9.140625" style="7" hidden="1" customWidth="1"/>
    <col min="1788" max="1788" width="7" style="7" customWidth="1"/>
    <col min="1789" max="1789" width="5.42578125" style="7" customWidth="1"/>
    <col min="1790" max="1790" width="6.5703125" style="7" customWidth="1"/>
    <col min="1791" max="1791" width="14.42578125" style="7" customWidth="1"/>
    <col min="1792" max="1792" width="15.5703125" style="7" customWidth="1"/>
    <col min="1793" max="1793" width="14.42578125" style="7" customWidth="1"/>
    <col min="1794" max="1795" width="12.5703125" style="7" customWidth="1"/>
    <col min="1796" max="1796" width="8.140625" style="7" customWidth="1"/>
    <col min="1797" max="1797" width="11.5703125" style="7" customWidth="1"/>
    <col min="1798" max="1798" width="10.42578125" style="7" customWidth="1"/>
    <col min="1799" max="1799" width="11.140625" style="7" customWidth="1"/>
    <col min="1800" max="1800" width="12.140625" style="7" customWidth="1"/>
    <col min="1801" max="1801" width="14.42578125" style="7" customWidth="1"/>
    <col min="1802" max="1802" width="13.5703125" style="7" customWidth="1"/>
    <col min="1803" max="1803" width="16" style="7" customWidth="1"/>
    <col min="1804" max="1804" width="17" style="7" customWidth="1"/>
    <col min="1805" max="1805" width="12.5703125" style="7" customWidth="1"/>
    <col min="1806" max="1806" width="15.140625" style="7" customWidth="1"/>
    <col min="1807" max="1807" width="18.140625" style="7" customWidth="1"/>
    <col min="1808" max="1809" width="12.42578125" style="7" customWidth="1"/>
    <col min="1810" max="1810" width="9.140625" style="7" customWidth="1"/>
    <col min="1811" max="1811" width="11.140625" style="7" customWidth="1"/>
    <col min="1812" max="2039" width="9.140625" style="7"/>
    <col min="2040" max="2040" width="5.5703125" style="7" customWidth="1"/>
    <col min="2041" max="2041" width="25.5703125" style="7" customWidth="1"/>
    <col min="2042" max="2043" width="9.140625" style="7" hidden="1" customWidth="1"/>
    <col min="2044" max="2044" width="7" style="7" customWidth="1"/>
    <col min="2045" max="2045" width="5.42578125" style="7" customWidth="1"/>
    <col min="2046" max="2046" width="6.5703125" style="7" customWidth="1"/>
    <col min="2047" max="2047" width="14.42578125" style="7" customWidth="1"/>
    <col min="2048" max="2048" width="15.5703125" style="7" customWidth="1"/>
    <col min="2049" max="2049" width="14.42578125" style="7" customWidth="1"/>
    <col min="2050" max="2051" width="12.5703125" style="7" customWidth="1"/>
    <col min="2052" max="2052" width="8.140625" style="7" customWidth="1"/>
    <col min="2053" max="2053" width="11.5703125" style="7" customWidth="1"/>
    <col min="2054" max="2054" width="10.42578125" style="7" customWidth="1"/>
    <col min="2055" max="2055" width="11.140625" style="7" customWidth="1"/>
    <col min="2056" max="2056" width="12.140625" style="7" customWidth="1"/>
    <col min="2057" max="2057" width="14.42578125" style="7" customWidth="1"/>
    <col min="2058" max="2058" width="13.5703125" style="7" customWidth="1"/>
    <col min="2059" max="2059" width="16" style="7" customWidth="1"/>
    <col min="2060" max="2060" width="17" style="7" customWidth="1"/>
    <col min="2061" max="2061" width="12.5703125" style="7" customWidth="1"/>
    <col min="2062" max="2062" width="15.140625" style="7" customWidth="1"/>
    <col min="2063" max="2063" width="18.140625" style="7" customWidth="1"/>
    <col min="2064" max="2065" width="12.42578125" style="7" customWidth="1"/>
    <col min="2066" max="2066" width="9.140625" style="7" customWidth="1"/>
    <col min="2067" max="2067" width="11.140625" style="7" customWidth="1"/>
    <col min="2068" max="2295" width="9.140625" style="7"/>
    <col min="2296" max="2296" width="5.5703125" style="7" customWidth="1"/>
    <col min="2297" max="2297" width="25.5703125" style="7" customWidth="1"/>
    <col min="2298" max="2299" width="9.140625" style="7" hidden="1" customWidth="1"/>
    <col min="2300" max="2300" width="7" style="7" customWidth="1"/>
    <col min="2301" max="2301" width="5.42578125" style="7" customWidth="1"/>
    <col min="2302" max="2302" width="6.5703125" style="7" customWidth="1"/>
    <col min="2303" max="2303" width="14.42578125" style="7" customWidth="1"/>
    <col min="2304" max="2304" width="15.5703125" style="7" customWidth="1"/>
    <col min="2305" max="2305" width="14.42578125" style="7" customWidth="1"/>
    <col min="2306" max="2307" width="12.5703125" style="7" customWidth="1"/>
    <col min="2308" max="2308" width="8.140625" style="7" customWidth="1"/>
    <col min="2309" max="2309" width="11.5703125" style="7" customWidth="1"/>
    <col min="2310" max="2310" width="10.42578125" style="7" customWidth="1"/>
    <col min="2311" max="2311" width="11.140625" style="7" customWidth="1"/>
    <col min="2312" max="2312" width="12.140625" style="7" customWidth="1"/>
    <col min="2313" max="2313" width="14.42578125" style="7" customWidth="1"/>
    <col min="2314" max="2314" width="13.5703125" style="7" customWidth="1"/>
    <col min="2315" max="2315" width="16" style="7" customWidth="1"/>
    <col min="2316" max="2316" width="17" style="7" customWidth="1"/>
    <col min="2317" max="2317" width="12.5703125" style="7" customWidth="1"/>
    <col min="2318" max="2318" width="15.140625" style="7" customWidth="1"/>
    <col min="2319" max="2319" width="18.140625" style="7" customWidth="1"/>
    <col min="2320" max="2321" width="12.42578125" style="7" customWidth="1"/>
    <col min="2322" max="2322" width="9.140625" style="7" customWidth="1"/>
    <col min="2323" max="2323" width="11.140625" style="7" customWidth="1"/>
    <col min="2324" max="2551" width="9.140625" style="7"/>
    <col min="2552" max="2552" width="5.5703125" style="7" customWidth="1"/>
    <col min="2553" max="2553" width="25.5703125" style="7" customWidth="1"/>
    <col min="2554" max="2555" width="9.140625" style="7" hidden="1" customWidth="1"/>
    <col min="2556" max="2556" width="7" style="7" customWidth="1"/>
    <col min="2557" max="2557" width="5.42578125" style="7" customWidth="1"/>
    <col min="2558" max="2558" width="6.5703125" style="7" customWidth="1"/>
    <col min="2559" max="2559" width="14.42578125" style="7" customWidth="1"/>
    <col min="2560" max="2560" width="15.5703125" style="7" customWidth="1"/>
    <col min="2561" max="2561" width="14.42578125" style="7" customWidth="1"/>
    <col min="2562" max="2563" width="12.5703125" style="7" customWidth="1"/>
    <col min="2564" max="2564" width="8.140625" style="7" customWidth="1"/>
    <col min="2565" max="2565" width="11.5703125" style="7" customWidth="1"/>
    <col min="2566" max="2566" width="10.42578125" style="7" customWidth="1"/>
    <col min="2567" max="2567" width="11.140625" style="7" customWidth="1"/>
    <col min="2568" max="2568" width="12.140625" style="7" customWidth="1"/>
    <col min="2569" max="2569" width="14.42578125" style="7" customWidth="1"/>
    <col min="2570" max="2570" width="13.5703125" style="7" customWidth="1"/>
    <col min="2571" max="2571" width="16" style="7" customWidth="1"/>
    <col min="2572" max="2572" width="17" style="7" customWidth="1"/>
    <col min="2573" max="2573" width="12.5703125" style="7" customWidth="1"/>
    <col min="2574" max="2574" width="15.140625" style="7" customWidth="1"/>
    <col min="2575" max="2575" width="18.140625" style="7" customWidth="1"/>
    <col min="2576" max="2577" width="12.42578125" style="7" customWidth="1"/>
    <col min="2578" max="2578" width="9.140625" style="7" customWidth="1"/>
    <col min="2579" max="2579" width="11.140625" style="7" customWidth="1"/>
    <col min="2580" max="2807" width="9.140625" style="7"/>
    <col min="2808" max="2808" width="5.5703125" style="7" customWidth="1"/>
    <col min="2809" max="2809" width="25.5703125" style="7" customWidth="1"/>
    <col min="2810" max="2811" width="9.140625" style="7" hidden="1" customWidth="1"/>
    <col min="2812" max="2812" width="7" style="7" customWidth="1"/>
    <col min="2813" max="2813" width="5.42578125" style="7" customWidth="1"/>
    <col min="2814" max="2814" width="6.5703125" style="7" customWidth="1"/>
    <col min="2815" max="2815" width="14.42578125" style="7" customWidth="1"/>
    <col min="2816" max="2816" width="15.5703125" style="7" customWidth="1"/>
    <col min="2817" max="2817" width="14.42578125" style="7" customWidth="1"/>
    <col min="2818" max="2819" width="12.5703125" style="7" customWidth="1"/>
    <col min="2820" max="2820" width="8.140625" style="7" customWidth="1"/>
    <col min="2821" max="2821" width="11.5703125" style="7" customWidth="1"/>
    <col min="2822" max="2822" width="10.42578125" style="7" customWidth="1"/>
    <col min="2823" max="2823" width="11.140625" style="7" customWidth="1"/>
    <col min="2824" max="2824" width="12.140625" style="7" customWidth="1"/>
    <col min="2825" max="2825" width="14.42578125" style="7" customWidth="1"/>
    <col min="2826" max="2826" width="13.5703125" style="7" customWidth="1"/>
    <col min="2827" max="2827" width="16" style="7" customWidth="1"/>
    <col min="2828" max="2828" width="17" style="7" customWidth="1"/>
    <col min="2829" max="2829" width="12.5703125" style="7" customWidth="1"/>
    <col min="2830" max="2830" width="15.140625" style="7" customWidth="1"/>
    <col min="2831" max="2831" width="18.140625" style="7" customWidth="1"/>
    <col min="2832" max="2833" width="12.42578125" style="7" customWidth="1"/>
    <col min="2834" max="2834" width="9.140625" style="7" customWidth="1"/>
    <col min="2835" max="2835" width="11.140625" style="7" customWidth="1"/>
    <col min="2836" max="3063" width="9.140625" style="7"/>
    <col min="3064" max="3064" width="5.5703125" style="7" customWidth="1"/>
    <col min="3065" max="3065" width="25.5703125" style="7" customWidth="1"/>
    <col min="3066" max="3067" width="9.140625" style="7" hidden="1" customWidth="1"/>
    <col min="3068" max="3068" width="7" style="7" customWidth="1"/>
    <col min="3069" max="3069" width="5.42578125" style="7" customWidth="1"/>
    <col min="3070" max="3070" width="6.5703125" style="7" customWidth="1"/>
    <col min="3071" max="3071" width="14.42578125" style="7" customWidth="1"/>
    <col min="3072" max="3072" width="15.5703125" style="7" customWidth="1"/>
    <col min="3073" max="3073" width="14.42578125" style="7" customWidth="1"/>
    <col min="3074" max="3075" width="12.5703125" style="7" customWidth="1"/>
    <col min="3076" max="3076" width="8.140625" style="7" customWidth="1"/>
    <col min="3077" max="3077" width="11.5703125" style="7" customWidth="1"/>
    <col min="3078" max="3078" width="10.42578125" style="7" customWidth="1"/>
    <col min="3079" max="3079" width="11.140625" style="7" customWidth="1"/>
    <col min="3080" max="3080" width="12.140625" style="7" customWidth="1"/>
    <col min="3081" max="3081" width="14.42578125" style="7" customWidth="1"/>
    <col min="3082" max="3082" width="13.5703125" style="7" customWidth="1"/>
    <col min="3083" max="3083" width="16" style="7" customWidth="1"/>
    <col min="3084" max="3084" width="17" style="7" customWidth="1"/>
    <col min="3085" max="3085" width="12.5703125" style="7" customWidth="1"/>
    <col min="3086" max="3086" width="15.140625" style="7" customWidth="1"/>
    <col min="3087" max="3087" width="18.140625" style="7" customWidth="1"/>
    <col min="3088" max="3089" width="12.42578125" style="7" customWidth="1"/>
    <col min="3090" max="3090" width="9.140625" style="7" customWidth="1"/>
    <col min="3091" max="3091" width="11.140625" style="7" customWidth="1"/>
    <col min="3092" max="3319" width="9.140625" style="7"/>
    <col min="3320" max="3320" width="5.5703125" style="7" customWidth="1"/>
    <col min="3321" max="3321" width="25.5703125" style="7" customWidth="1"/>
    <col min="3322" max="3323" width="9.140625" style="7" hidden="1" customWidth="1"/>
    <col min="3324" max="3324" width="7" style="7" customWidth="1"/>
    <col min="3325" max="3325" width="5.42578125" style="7" customWidth="1"/>
    <col min="3326" max="3326" width="6.5703125" style="7" customWidth="1"/>
    <col min="3327" max="3327" width="14.42578125" style="7" customWidth="1"/>
    <col min="3328" max="3328" width="15.5703125" style="7" customWidth="1"/>
    <col min="3329" max="3329" width="14.42578125" style="7" customWidth="1"/>
    <col min="3330" max="3331" width="12.5703125" style="7" customWidth="1"/>
    <col min="3332" max="3332" width="8.140625" style="7" customWidth="1"/>
    <col min="3333" max="3333" width="11.5703125" style="7" customWidth="1"/>
    <col min="3334" max="3334" width="10.42578125" style="7" customWidth="1"/>
    <col min="3335" max="3335" width="11.140625" style="7" customWidth="1"/>
    <col min="3336" max="3336" width="12.140625" style="7" customWidth="1"/>
    <col min="3337" max="3337" width="14.42578125" style="7" customWidth="1"/>
    <col min="3338" max="3338" width="13.5703125" style="7" customWidth="1"/>
    <col min="3339" max="3339" width="16" style="7" customWidth="1"/>
    <col min="3340" max="3340" width="17" style="7" customWidth="1"/>
    <col min="3341" max="3341" width="12.5703125" style="7" customWidth="1"/>
    <col min="3342" max="3342" width="15.140625" style="7" customWidth="1"/>
    <col min="3343" max="3343" width="18.140625" style="7" customWidth="1"/>
    <col min="3344" max="3345" width="12.42578125" style="7" customWidth="1"/>
    <col min="3346" max="3346" width="9.140625" style="7" customWidth="1"/>
    <col min="3347" max="3347" width="11.140625" style="7" customWidth="1"/>
    <col min="3348" max="3575" width="9.140625" style="7"/>
    <col min="3576" max="3576" width="5.5703125" style="7" customWidth="1"/>
    <col min="3577" max="3577" width="25.5703125" style="7" customWidth="1"/>
    <col min="3578" max="3579" width="9.140625" style="7" hidden="1" customWidth="1"/>
    <col min="3580" max="3580" width="7" style="7" customWidth="1"/>
    <col min="3581" max="3581" width="5.42578125" style="7" customWidth="1"/>
    <col min="3582" max="3582" width="6.5703125" style="7" customWidth="1"/>
    <col min="3583" max="3583" width="14.42578125" style="7" customWidth="1"/>
    <col min="3584" max="3584" width="15.5703125" style="7" customWidth="1"/>
    <col min="3585" max="3585" width="14.42578125" style="7" customWidth="1"/>
    <col min="3586" max="3587" width="12.5703125" style="7" customWidth="1"/>
    <col min="3588" max="3588" width="8.140625" style="7" customWidth="1"/>
    <col min="3589" max="3589" width="11.5703125" style="7" customWidth="1"/>
    <col min="3590" max="3590" width="10.42578125" style="7" customWidth="1"/>
    <col min="3591" max="3591" width="11.140625" style="7" customWidth="1"/>
    <col min="3592" max="3592" width="12.140625" style="7" customWidth="1"/>
    <col min="3593" max="3593" width="14.42578125" style="7" customWidth="1"/>
    <col min="3594" max="3594" width="13.5703125" style="7" customWidth="1"/>
    <col min="3595" max="3595" width="16" style="7" customWidth="1"/>
    <col min="3596" max="3596" width="17" style="7" customWidth="1"/>
    <col min="3597" max="3597" width="12.5703125" style="7" customWidth="1"/>
    <col min="3598" max="3598" width="15.140625" style="7" customWidth="1"/>
    <col min="3599" max="3599" width="18.140625" style="7" customWidth="1"/>
    <col min="3600" max="3601" width="12.42578125" style="7" customWidth="1"/>
    <col min="3602" max="3602" width="9.140625" style="7" customWidth="1"/>
    <col min="3603" max="3603" width="11.140625" style="7" customWidth="1"/>
    <col min="3604" max="3831" width="9.140625" style="7"/>
    <col min="3832" max="3832" width="5.5703125" style="7" customWidth="1"/>
    <col min="3833" max="3833" width="25.5703125" style="7" customWidth="1"/>
    <col min="3834" max="3835" width="9.140625" style="7" hidden="1" customWidth="1"/>
    <col min="3836" max="3836" width="7" style="7" customWidth="1"/>
    <col min="3837" max="3837" width="5.42578125" style="7" customWidth="1"/>
    <col min="3838" max="3838" width="6.5703125" style="7" customWidth="1"/>
    <col min="3839" max="3839" width="14.42578125" style="7" customWidth="1"/>
    <col min="3840" max="3840" width="15.5703125" style="7" customWidth="1"/>
    <col min="3841" max="3841" width="14.42578125" style="7" customWidth="1"/>
    <col min="3842" max="3843" width="12.5703125" style="7" customWidth="1"/>
    <col min="3844" max="3844" width="8.140625" style="7" customWidth="1"/>
    <col min="3845" max="3845" width="11.5703125" style="7" customWidth="1"/>
    <col min="3846" max="3846" width="10.42578125" style="7" customWidth="1"/>
    <col min="3847" max="3847" width="11.140625" style="7" customWidth="1"/>
    <col min="3848" max="3848" width="12.140625" style="7" customWidth="1"/>
    <col min="3849" max="3849" width="14.42578125" style="7" customWidth="1"/>
    <col min="3850" max="3850" width="13.5703125" style="7" customWidth="1"/>
    <col min="3851" max="3851" width="16" style="7" customWidth="1"/>
    <col min="3852" max="3852" width="17" style="7" customWidth="1"/>
    <col min="3853" max="3853" width="12.5703125" style="7" customWidth="1"/>
    <col min="3854" max="3854" width="15.140625" style="7" customWidth="1"/>
    <col min="3855" max="3855" width="18.140625" style="7" customWidth="1"/>
    <col min="3856" max="3857" width="12.42578125" style="7" customWidth="1"/>
    <col min="3858" max="3858" width="9.140625" style="7" customWidth="1"/>
    <col min="3859" max="3859" width="11.140625" style="7" customWidth="1"/>
    <col min="3860" max="4087" width="9.140625" style="7"/>
    <col min="4088" max="4088" width="5.5703125" style="7" customWidth="1"/>
    <col min="4089" max="4089" width="25.5703125" style="7" customWidth="1"/>
    <col min="4090" max="4091" width="9.140625" style="7" hidden="1" customWidth="1"/>
    <col min="4092" max="4092" width="7" style="7" customWidth="1"/>
    <col min="4093" max="4093" width="5.42578125" style="7" customWidth="1"/>
    <col min="4094" max="4094" width="6.5703125" style="7" customWidth="1"/>
    <col min="4095" max="4095" width="14.42578125" style="7" customWidth="1"/>
    <col min="4096" max="4096" width="15.5703125" style="7" customWidth="1"/>
    <col min="4097" max="4097" width="14.42578125" style="7" customWidth="1"/>
    <col min="4098" max="4099" width="12.5703125" style="7" customWidth="1"/>
    <col min="4100" max="4100" width="8.140625" style="7" customWidth="1"/>
    <col min="4101" max="4101" width="11.5703125" style="7" customWidth="1"/>
    <col min="4102" max="4102" width="10.42578125" style="7" customWidth="1"/>
    <col min="4103" max="4103" width="11.140625" style="7" customWidth="1"/>
    <col min="4104" max="4104" width="12.140625" style="7" customWidth="1"/>
    <col min="4105" max="4105" width="14.42578125" style="7" customWidth="1"/>
    <col min="4106" max="4106" width="13.5703125" style="7" customWidth="1"/>
    <col min="4107" max="4107" width="16" style="7" customWidth="1"/>
    <col min="4108" max="4108" width="17" style="7" customWidth="1"/>
    <col min="4109" max="4109" width="12.5703125" style="7" customWidth="1"/>
    <col min="4110" max="4110" width="15.140625" style="7" customWidth="1"/>
    <col min="4111" max="4111" width="18.140625" style="7" customWidth="1"/>
    <col min="4112" max="4113" width="12.42578125" style="7" customWidth="1"/>
    <col min="4114" max="4114" width="9.140625" style="7" customWidth="1"/>
    <col min="4115" max="4115" width="11.140625" style="7" customWidth="1"/>
    <col min="4116" max="4343" width="9.140625" style="7"/>
    <col min="4344" max="4344" width="5.5703125" style="7" customWidth="1"/>
    <col min="4345" max="4345" width="25.5703125" style="7" customWidth="1"/>
    <col min="4346" max="4347" width="9.140625" style="7" hidden="1" customWidth="1"/>
    <col min="4348" max="4348" width="7" style="7" customWidth="1"/>
    <col min="4349" max="4349" width="5.42578125" style="7" customWidth="1"/>
    <col min="4350" max="4350" width="6.5703125" style="7" customWidth="1"/>
    <col min="4351" max="4351" width="14.42578125" style="7" customWidth="1"/>
    <col min="4352" max="4352" width="15.5703125" style="7" customWidth="1"/>
    <col min="4353" max="4353" width="14.42578125" style="7" customWidth="1"/>
    <col min="4354" max="4355" width="12.5703125" style="7" customWidth="1"/>
    <col min="4356" max="4356" width="8.140625" style="7" customWidth="1"/>
    <col min="4357" max="4357" width="11.5703125" style="7" customWidth="1"/>
    <col min="4358" max="4358" width="10.42578125" style="7" customWidth="1"/>
    <col min="4359" max="4359" width="11.140625" style="7" customWidth="1"/>
    <col min="4360" max="4360" width="12.140625" style="7" customWidth="1"/>
    <col min="4361" max="4361" width="14.42578125" style="7" customWidth="1"/>
    <col min="4362" max="4362" width="13.5703125" style="7" customWidth="1"/>
    <col min="4363" max="4363" width="16" style="7" customWidth="1"/>
    <col min="4364" max="4364" width="17" style="7" customWidth="1"/>
    <col min="4365" max="4365" width="12.5703125" style="7" customWidth="1"/>
    <col min="4366" max="4366" width="15.140625" style="7" customWidth="1"/>
    <col min="4367" max="4367" width="18.140625" style="7" customWidth="1"/>
    <col min="4368" max="4369" width="12.42578125" style="7" customWidth="1"/>
    <col min="4370" max="4370" width="9.140625" style="7" customWidth="1"/>
    <col min="4371" max="4371" width="11.140625" style="7" customWidth="1"/>
    <col min="4372" max="4599" width="9.140625" style="7"/>
    <col min="4600" max="4600" width="5.5703125" style="7" customWidth="1"/>
    <col min="4601" max="4601" width="25.5703125" style="7" customWidth="1"/>
    <col min="4602" max="4603" width="9.140625" style="7" hidden="1" customWidth="1"/>
    <col min="4604" max="4604" width="7" style="7" customWidth="1"/>
    <col min="4605" max="4605" width="5.42578125" style="7" customWidth="1"/>
    <col min="4606" max="4606" width="6.5703125" style="7" customWidth="1"/>
    <col min="4607" max="4607" width="14.42578125" style="7" customWidth="1"/>
    <col min="4608" max="4608" width="15.5703125" style="7" customWidth="1"/>
    <col min="4609" max="4609" width="14.42578125" style="7" customWidth="1"/>
    <col min="4610" max="4611" width="12.5703125" style="7" customWidth="1"/>
    <col min="4612" max="4612" width="8.140625" style="7" customWidth="1"/>
    <col min="4613" max="4613" width="11.5703125" style="7" customWidth="1"/>
    <col min="4614" max="4614" width="10.42578125" style="7" customWidth="1"/>
    <col min="4615" max="4615" width="11.140625" style="7" customWidth="1"/>
    <col min="4616" max="4616" width="12.140625" style="7" customWidth="1"/>
    <col min="4617" max="4617" width="14.42578125" style="7" customWidth="1"/>
    <col min="4618" max="4618" width="13.5703125" style="7" customWidth="1"/>
    <col min="4619" max="4619" width="16" style="7" customWidth="1"/>
    <col min="4620" max="4620" width="17" style="7" customWidth="1"/>
    <col min="4621" max="4621" width="12.5703125" style="7" customWidth="1"/>
    <col min="4622" max="4622" width="15.140625" style="7" customWidth="1"/>
    <col min="4623" max="4623" width="18.140625" style="7" customWidth="1"/>
    <col min="4624" max="4625" width="12.42578125" style="7" customWidth="1"/>
    <col min="4626" max="4626" width="9.140625" style="7" customWidth="1"/>
    <col min="4627" max="4627" width="11.140625" style="7" customWidth="1"/>
    <col min="4628" max="4855" width="9.140625" style="7"/>
    <col min="4856" max="4856" width="5.5703125" style="7" customWidth="1"/>
    <col min="4857" max="4857" width="25.5703125" style="7" customWidth="1"/>
    <col min="4858" max="4859" width="9.140625" style="7" hidden="1" customWidth="1"/>
    <col min="4860" max="4860" width="7" style="7" customWidth="1"/>
    <col min="4861" max="4861" width="5.42578125" style="7" customWidth="1"/>
    <col min="4862" max="4862" width="6.5703125" style="7" customWidth="1"/>
    <col min="4863" max="4863" width="14.42578125" style="7" customWidth="1"/>
    <col min="4864" max="4864" width="15.5703125" style="7" customWidth="1"/>
    <col min="4865" max="4865" width="14.42578125" style="7" customWidth="1"/>
    <col min="4866" max="4867" width="12.5703125" style="7" customWidth="1"/>
    <col min="4868" max="4868" width="8.140625" style="7" customWidth="1"/>
    <col min="4869" max="4869" width="11.5703125" style="7" customWidth="1"/>
    <col min="4870" max="4870" width="10.42578125" style="7" customWidth="1"/>
    <col min="4871" max="4871" width="11.140625" style="7" customWidth="1"/>
    <col min="4872" max="4872" width="12.140625" style="7" customWidth="1"/>
    <col min="4873" max="4873" width="14.42578125" style="7" customWidth="1"/>
    <col min="4874" max="4874" width="13.5703125" style="7" customWidth="1"/>
    <col min="4875" max="4875" width="16" style="7" customWidth="1"/>
    <col min="4876" max="4876" width="17" style="7" customWidth="1"/>
    <col min="4877" max="4877" width="12.5703125" style="7" customWidth="1"/>
    <col min="4878" max="4878" width="15.140625" style="7" customWidth="1"/>
    <col min="4879" max="4879" width="18.140625" style="7" customWidth="1"/>
    <col min="4880" max="4881" width="12.42578125" style="7" customWidth="1"/>
    <col min="4882" max="4882" width="9.140625" style="7" customWidth="1"/>
    <col min="4883" max="4883" width="11.140625" style="7" customWidth="1"/>
    <col min="4884" max="5111" width="9.140625" style="7"/>
    <col min="5112" max="5112" width="5.5703125" style="7" customWidth="1"/>
    <col min="5113" max="5113" width="25.5703125" style="7" customWidth="1"/>
    <col min="5114" max="5115" width="9.140625" style="7" hidden="1" customWidth="1"/>
    <col min="5116" max="5116" width="7" style="7" customWidth="1"/>
    <col min="5117" max="5117" width="5.42578125" style="7" customWidth="1"/>
    <col min="5118" max="5118" width="6.5703125" style="7" customWidth="1"/>
    <col min="5119" max="5119" width="14.42578125" style="7" customWidth="1"/>
    <col min="5120" max="5120" width="15.5703125" style="7" customWidth="1"/>
    <col min="5121" max="5121" width="14.42578125" style="7" customWidth="1"/>
    <col min="5122" max="5123" width="12.5703125" style="7" customWidth="1"/>
    <col min="5124" max="5124" width="8.140625" style="7" customWidth="1"/>
    <col min="5125" max="5125" width="11.5703125" style="7" customWidth="1"/>
    <col min="5126" max="5126" width="10.42578125" style="7" customWidth="1"/>
    <col min="5127" max="5127" width="11.140625" style="7" customWidth="1"/>
    <col min="5128" max="5128" width="12.140625" style="7" customWidth="1"/>
    <col min="5129" max="5129" width="14.42578125" style="7" customWidth="1"/>
    <col min="5130" max="5130" width="13.5703125" style="7" customWidth="1"/>
    <col min="5131" max="5131" width="16" style="7" customWidth="1"/>
    <col min="5132" max="5132" width="17" style="7" customWidth="1"/>
    <col min="5133" max="5133" width="12.5703125" style="7" customWidth="1"/>
    <col min="5134" max="5134" width="15.140625" style="7" customWidth="1"/>
    <col min="5135" max="5135" width="18.140625" style="7" customWidth="1"/>
    <col min="5136" max="5137" width="12.42578125" style="7" customWidth="1"/>
    <col min="5138" max="5138" width="9.140625" style="7" customWidth="1"/>
    <col min="5139" max="5139" width="11.140625" style="7" customWidth="1"/>
    <col min="5140" max="5367" width="9.140625" style="7"/>
    <col min="5368" max="5368" width="5.5703125" style="7" customWidth="1"/>
    <col min="5369" max="5369" width="25.5703125" style="7" customWidth="1"/>
    <col min="5370" max="5371" width="9.140625" style="7" hidden="1" customWidth="1"/>
    <col min="5372" max="5372" width="7" style="7" customWidth="1"/>
    <col min="5373" max="5373" width="5.42578125" style="7" customWidth="1"/>
    <col min="5374" max="5374" width="6.5703125" style="7" customWidth="1"/>
    <col min="5375" max="5375" width="14.42578125" style="7" customWidth="1"/>
    <col min="5376" max="5376" width="15.5703125" style="7" customWidth="1"/>
    <col min="5377" max="5377" width="14.42578125" style="7" customWidth="1"/>
    <col min="5378" max="5379" width="12.5703125" style="7" customWidth="1"/>
    <col min="5380" max="5380" width="8.140625" style="7" customWidth="1"/>
    <col min="5381" max="5381" width="11.5703125" style="7" customWidth="1"/>
    <col min="5382" max="5382" width="10.42578125" style="7" customWidth="1"/>
    <col min="5383" max="5383" width="11.140625" style="7" customWidth="1"/>
    <col min="5384" max="5384" width="12.140625" style="7" customWidth="1"/>
    <col min="5385" max="5385" width="14.42578125" style="7" customWidth="1"/>
    <col min="5386" max="5386" width="13.5703125" style="7" customWidth="1"/>
    <col min="5387" max="5387" width="16" style="7" customWidth="1"/>
    <col min="5388" max="5388" width="17" style="7" customWidth="1"/>
    <col min="5389" max="5389" width="12.5703125" style="7" customWidth="1"/>
    <col min="5390" max="5390" width="15.140625" style="7" customWidth="1"/>
    <col min="5391" max="5391" width="18.140625" style="7" customWidth="1"/>
    <col min="5392" max="5393" width="12.42578125" style="7" customWidth="1"/>
    <col min="5394" max="5394" width="9.140625" style="7" customWidth="1"/>
    <col min="5395" max="5395" width="11.140625" style="7" customWidth="1"/>
    <col min="5396" max="5623" width="9.140625" style="7"/>
    <col min="5624" max="5624" width="5.5703125" style="7" customWidth="1"/>
    <col min="5625" max="5625" width="25.5703125" style="7" customWidth="1"/>
    <col min="5626" max="5627" width="9.140625" style="7" hidden="1" customWidth="1"/>
    <col min="5628" max="5628" width="7" style="7" customWidth="1"/>
    <col min="5629" max="5629" width="5.42578125" style="7" customWidth="1"/>
    <col min="5630" max="5630" width="6.5703125" style="7" customWidth="1"/>
    <col min="5631" max="5631" width="14.42578125" style="7" customWidth="1"/>
    <col min="5632" max="5632" width="15.5703125" style="7" customWidth="1"/>
    <col min="5633" max="5633" width="14.42578125" style="7" customWidth="1"/>
    <col min="5634" max="5635" width="12.5703125" style="7" customWidth="1"/>
    <col min="5636" max="5636" width="8.140625" style="7" customWidth="1"/>
    <col min="5637" max="5637" width="11.5703125" style="7" customWidth="1"/>
    <col min="5638" max="5638" width="10.42578125" style="7" customWidth="1"/>
    <col min="5639" max="5639" width="11.140625" style="7" customWidth="1"/>
    <col min="5640" max="5640" width="12.140625" style="7" customWidth="1"/>
    <col min="5641" max="5641" width="14.42578125" style="7" customWidth="1"/>
    <col min="5642" max="5642" width="13.5703125" style="7" customWidth="1"/>
    <col min="5643" max="5643" width="16" style="7" customWidth="1"/>
    <col min="5644" max="5644" width="17" style="7" customWidth="1"/>
    <col min="5645" max="5645" width="12.5703125" style="7" customWidth="1"/>
    <col min="5646" max="5646" width="15.140625" style="7" customWidth="1"/>
    <col min="5647" max="5647" width="18.140625" style="7" customWidth="1"/>
    <col min="5648" max="5649" width="12.42578125" style="7" customWidth="1"/>
    <col min="5650" max="5650" width="9.140625" style="7" customWidth="1"/>
    <col min="5651" max="5651" width="11.140625" style="7" customWidth="1"/>
    <col min="5652" max="5879" width="9.140625" style="7"/>
    <col min="5880" max="5880" width="5.5703125" style="7" customWidth="1"/>
    <col min="5881" max="5881" width="25.5703125" style="7" customWidth="1"/>
    <col min="5882" max="5883" width="9.140625" style="7" hidden="1" customWidth="1"/>
    <col min="5884" max="5884" width="7" style="7" customWidth="1"/>
    <col min="5885" max="5885" width="5.42578125" style="7" customWidth="1"/>
    <col min="5886" max="5886" width="6.5703125" style="7" customWidth="1"/>
    <col min="5887" max="5887" width="14.42578125" style="7" customWidth="1"/>
    <col min="5888" max="5888" width="15.5703125" style="7" customWidth="1"/>
    <col min="5889" max="5889" width="14.42578125" style="7" customWidth="1"/>
    <col min="5890" max="5891" width="12.5703125" style="7" customWidth="1"/>
    <col min="5892" max="5892" width="8.140625" style="7" customWidth="1"/>
    <col min="5893" max="5893" width="11.5703125" style="7" customWidth="1"/>
    <col min="5894" max="5894" width="10.42578125" style="7" customWidth="1"/>
    <col min="5895" max="5895" width="11.140625" style="7" customWidth="1"/>
    <col min="5896" max="5896" width="12.140625" style="7" customWidth="1"/>
    <col min="5897" max="5897" width="14.42578125" style="7" customWidth="1"/>
    <col min="5898" max="5898" width="13.5703125" style="7" customWidth="1"/>
    <col min="5899" max="5899" width="16" style="7" customWidth="1"/>
    <col min="5900" max="5900" width="17" style="7" customWidth="1"/>
    <col min="5901" max="5901" width="12.5703125" style="7" customWidth="1"/>
    <col min="5902" max="5902" width="15.140625" style="7" customWidth="1"/>
    <col min="5903" max="5903" width="18.140625" style="7" customWidth="1"/>
    <col min="5904" max="5905" width="12.42578125" style="7" customWidth="1"/>
    <col min="5906" max="5906" width="9.140625" style="7" customWidth="1"/>
    <col min="5907" max="5907" width="11.140625" style="7" customWidth="1"/>
    <col min="5908" max="6135" width="9.140625" style="7"/>
    <col min="6136" max="6136" width="5.5703125" style="7" customWidth="1"/>
    <col min="6137" max="6137" width="25.5703125" style="7" customWidth="1"/>
    <col min="6138" max="6139" width="9.140625" style="7" hidden="1" customWidth="1"/>
    <col min="6140" max="6140" width="7" style="7" customWidth="1"/>
    <col min="6141" max="6141" width="5.42578125" style="7" customWidth="1"/>
    <col min="6142" max="6142" width="6.5703125" style="7" customWidth="1"/>
    <col min="6143" max="6143" width="14.42578125" style="7" customWidth="1"/>
    <col min="6144" max="6144" width="15.5703125" style="7" customWidth="1"/>
    <col min="6145" max="6145" width="14.42578125" style="7" customWidth="1"/>
    <col min="6146" max="6147" width="12.5703125" style="7" customWidth="1"/>
    <col min="6148" max="6148" width="8.140625" style="7" customWidth="1"/>
    <col min="6149" max="6149" width="11.5703125" style="7" customWidth="1"/>
    <col min="6150" max="6150" width="10.42578125" style="7" customWidth="1"/>
    <col min="6151" max="6151" width="11.140625" style="7" customWidth="1"/>
    <col min="6152" max="6152" width="12.140625" style="7" customWidth="1"/>
    <col min="6153" max="6153" width="14.42578125" style="7" customWidth="1"/>
    <col min="6154" max="6154" width="13.5703125" style="7" customWidth="1"/>
    <col min="6155" max="6155" width="16" style="7" customWidth="1"/>
    <col min="6156" max="6156" width="17" style="7" customWidth="1"/>
    <col min="6157" max="6157" width="12.5703125" style="7" customWidth="1"/>
    <col min="6158" max="6158" width="15.140625" style="7" customWidth="1"/>
    <col min="6159" max="6159" width="18.140625" style="7" customWidth="1"/>
    <col min="6160" max="6161" width="12.42578125" style="7" customWidth="1"/>
    <col min="6162" max="6162" width="9.140625" style="7" customWidth="1"/>
    <col min="6163" max="6163" width="11.140625" style="7" customWidth="1"/>
    <col min="6164" max="6391" width="9.140625" style="7"/>
    <col min="6392" max="6392" width="5.5703125" style="7" customWidth="1"/>
    <col min="6393" max="6393" width="25.5703125" style="7" customWidth="1"/>
    <col min="6394" max="6395" width="9.140625" style="7" hidden="1" customWidth="1"/>
    <col min="6396" max="6396" width="7" style="7" customWidth="1"/>
    <col min="6397" max="6397" width="5.42578125" style="7" customWidth="1"/>
    <col min="6398" max="6398" width="6.5703125" style="7" customWidth="1"/>
    <col min="6399" max="6399" width="14.42578125" style="7" customWidth="1"/>
    <col min="6400" max="6400" width="15.5703125" style="7" customWidth="1"/>
    <col min="6401" max="6401" width="14.42578125" style="7" customWidth="1"/>
    <col min="6402" max="6403" width="12.5703125" style="7" customWidth="1"/>
    <col min="6404" max="6404" width="8.140625" style="7" customWidth="1"/>
    <col min="6405" max="6405" width="11.5703125" style="7" customWidth="1"/>
    <col min="6406" max="6406" width="10.42578125" style="7" customWidth="1"/>
    <col min="6407" max="6407" width="11.140625" style="7" customWidth="1"/>
    <col min="6408" max="6408" width="12.140625" style="7" customWidth="1"/>
    <col min="6409" max="6409" width="14.42578125" style="7" customWidth="1"/>
    <col min="6410" max="6410" width="13.5703125" style="7" customWidth="1"/>
    <col min="6411" max="6411" width="16" style="7" customWidth="1"/>
    <col min="6412" max="6412" width="17" style="7" customWidth="1"/>
    <col min="6413" max="6413" width="12.5703125" style="7" customWidth="1"/>
    <col min="6414" max="6414" width="15.140625" style="7" customWidth="1"/>
    <col min="6415" max="6415" width="18.140625" style="7" customWidth="1"/>
    <col min="6416" max="6417" width="12.42578125" style="7" customWidth="1"/>
    <col min="6418" max="6418" width="9.140625" style="7" customWidth="1"/>
    <col min="6419" max="6419" width="11.140625" style="7" customWidth="1"/>
    <col min="6420" max="6647" width="9.140625" style="7"/>
    <col min="6648" max="6648" width="5.5703125" style="7" customWidth="1"/>
    <col min="6649" max="6649" width="25.5703125" style="7" customWidth="1"/>
    <col min="6650" max="6651" width="9.140625" style="7" hidden="1" customWidth="1"/>
    <col min="6652" max="6652" width="7" style="7" customWidth="1"/>
    <col min="6653" max="6653" width="5.42578125" style="7" customWidth="1"/>
    <col min="6654" max="6654" width="6.5703125" style="7" customWidth="1"/>
    <col min="6655" max="6655" width="14.42578125" style="7" customWidth="1"/>
    <col min="6656" max="6656" width="15.5703125" style="7" customWidth="1"/>
    <col min="6657" max="6657" width="14.42578125" style="7" customWidth="1"/>
    <col min="6658" max="6659" width="12.5703125" style="7" customWidth="1"/>
    <col min="6660" max="6660" width="8.140625" style="7" customWidth="1"/>
    <col min="6661" max="6661" width="11.5703125" style="7" customWidth="1"/>
    <col min="6662" max="6662" width="10.42578125" style="7" customWidth="1"/>
    <col min="6663" max="6663" width="11.140625" style="7" customWidth="1"/>
    <col min="6664" max="6664" width="12.140625" style="7" customWidth="1"/>
    <col min="6665" max="6665" width="14.42578125" style="7" customWidth="1"/>
    <col min="6666" max="6666" width="13.5703125" style="7" customWidth="1"/>
    <col min="6667" max="6667" width="16" style="7" customWidth="1"/>
    <col min="6668" max="6668" width="17" style="7" customWidth="1"/>
    <col min="6669" max="6669" width="12.5703125" style="7" customWidth="1"/>
    <col min="6670" max="6670" width="15.140625" style="7" customWidth="1"/>
    <col min="6671" max="6671" width="18.140625" style="7" customWidth="1"/>
    <col min="6672" max="6673" width="12.42578125" style="7" customWidth="1"/>
    <col min="6674" max="6674" width="9.140625" style="7" customWidth="1"/>
    <col min="6675" max="6675" width="11.140625" style="7" customWidth="1"/>
    <col min="6676" max="6903" width="9.140625" style="7"/>
    <col min="6904" max="6904" width="5.5703125" style="7" customWidth="1"/>
    <col min="6905" max="6905" width="25.5703125" style="7" customWidth="1"/>
    <col min="6906" max="6907" width="9.140625" style="7" hidden="1" customWidth="1"/>
    <col min="6908" max="6908" width="7" style="7" customWidth="1"/>
    <col min="6909" max="6909" width="5.42578125" style="7" customWidth="1"/>
    <col min="6910" max="6910" width="6.5703125" style="7" customWidth="1"/>
    <col min="6911" max="6911" width="14.42578125" style="7" customWidth="1"/>
    <col min="6912" max="6912" width="15.5703125" style="7" customWidth="1"/>
    <col min="6913" max="6913" width="14.42578125" style="7" customWidth="1"/>
    <col min="6914" max="6915" width="12.5703125" style="7" customWidth="1"/>
    <col min="6916" max="6916" width="8.140625" style="7" customWidth="1"/>
    <col min="6917" max="6917" width="11.5703125" style="7" customWidth="1"/>
    <col min="6918" max="6918" width="10.42578125" style="7" customWidth="1"/>
    <col min="6919" max="6919" width="11.140625" style="7" customWidth="1"/>
    <col min="6920" max="6920" width="12.140625" style="7" customWidth="1"/>
    <col min="6921" max="6921" width="14.42578125" style="7" customWidth="1"/>
    <col min="6922" max="6922" width="13.5703125" style="7" customWidth="1"/>
    <col min="6923" max="6923" width="16" style="7" customWidth="1"/>
    <col min="6924" max="6924" width="17" style="7" customWidth="1"/>
    <col min="6925" max="6925" width="12.5703125" style="7" customWidth="1"/>
    <col min="6926" max="6926" width="15.140625" style="7" customWidth="1"/>
    <col min="6927" max="6927" width="18.140625" style="7" customWidth="1"/>
    <col min="6928" max="6929" width="12.42578125" style="7" customWidth="1"/>
    <col min="6930" max="6930" width="9.140625" style="7" customWidth="1"/>
    <col min="6931" max="6931" width="11.140625" style="7" customWidth="1"/>
    <col min="6932" max="7159" width="9.140625" style="7"/>
    <col min="7160" max="7160" width="5.5703125" style="7" customWidth="1"/>
    <col min="7161" max="7161" width="25.5703125" style="7" customWidth="1"/>
    <col min="7162" max="7163" width="9.140625" style="7" hidden="1" customWidth="1"/>
    <col min="7164" max="7164" width="7" style="7" customWidth="1"/>
    <col min="7165" max="7165" width="5.42578125" style="7" customWidth="1"/>
    <col min="7166" max="7166" width="6.5703125" style="7" customWidth="1"/>
    <col min="7167" max="7167" width="14.42578125" style="7" customWidth="1"/>
    <col min="7168" max="7168" width="15.5703125" style="7" customWidth="1"/>
    <col min="7169" max="7169" width="14.42578125" style="7" customWidth="1"/>
    <col min="7170" max="7171" width="12.5703125" style="7" customWidth="1"/>
    <col min="7172" max="7172" width="8.140625" style="7" customWidth="1"/>
    <col min="7173" max="7173" width="11.5703125" style="7" customWidth="1"/>
    <col min="7174" max="7174" width="10.42578125" style="7" customWidth="1"/>
    <col min="7175" max="7175" width="11.140625" style="7" customWidth="1"/>
    <col min="7176" max="7176" width="12.140625" style="7" customWidth="1"/>
    <col min="7177" max="7177" width="14.42578125" style="7" customWidth="1"/>
    <col min="7178" max="7178" width="13.5703125" style="7" customWidth="1"/>
    <col min="7179" max="7179" width="16" style="7" customWidth="1"/>
    <col min="7180" max="7180" width="17" style="7" customWidth="1"/>
    <col min="7181" max="7181" width="12.5703125" style="7" customWidth="1"/>
    <col min="7182" max="7182" width="15.140625" style="7" customWidth="1"/>
    <col min="7183" max="7183" width="18.140625" style="7" customWidth="1"/>
    <col min="7184" max="7185" width="12.42578125" style="7" customWidth="1"/>
    <col min="7186" max="7186" width="9.140625" style="7" customWidth="1"/>
    <col min="7187" max="7187" width="11.140625" style="7" customWidth="1"/>
    <col min="7188" max="7415" width="9.140625" style="7"/>
    <col min="7416" max="7416" width="5.5703125" style="7" customWidth="1"/>
    <col min="7417" max="7417" width="25.5703125" style="7" customWidth="1"/>
    <col min="7418" max="7419" width="9.140625" style="7" hidden="1" customWidth="1"/>
    <col min="7420" max="7420" width="7" style="7" customWidth="1"/>
    <col min="7421" max="7421" width="5.42578125" style="7" customWidth="1"/>
    <col min="7422" max="7422" width="6.5703125" style="7" customWidth="1"/>
    <col min="7423" max="7423" width="14.42578125" style="7" customWidth="1"/>
    <col min="7424" max="7424" width="15.5703125" style="7" customWidth="1"/>
    <col min="7425" max="7425" width="14.42578125" style="7" customWidth="1"/>
    <col min="7426" max="7427" width="12.5703125" style="7" customWidth="1"/>
    <col min="7428" max="7428" width="8.140625" style="7" customWidth="1"/>
    <col min="7429" max="7429" width="11.5703125" style="7" customWidth="1"/>
    <col min="7430" max="7430" width="10.42578125" style="7" customWidth="1"/>
    <col min="7431" max="7431" width="11.140625" style="7" customWidth="1"/>
    <col min="7432" max="7432" width="12.140625" style="7" customWidth="1"/>
    <col min="7433" max="7433" width="14.42578125" style="7" customWidth="1"/>
    <col min="7434" max="7434" width="13.5703125" style="7" customWidth="1"/>
    <col min="7435" max="7435" width="16" style="7" customWidth="1"/>
    <col min="7436" max="7436" width="17" style="7" customWidth="1"/>
    <col min="7437" max="7437" width="12.5703125" style="7" customWidth="1"/>
    <col min="7438" max="7438" width="15.140625" style="7" customWidth="1"/>
    <col min="7439" max="7439" width="18.140625" style="7" customWidth="1"/>
    <col min="7440" max="7441" width="12.42578125" style="7" customWidth="1"/>
    <col min="7442" max="7442" width="9.140625" style="7" customWidth="1"/>
    <col min="7443" max="7443" width="11.140625" style="7" customWidth="1"/>
    <col min="7444" max="7671" width="9.140625" style="7"/>
    <col min="7672" max="7672" width="5.5703125" style="7" customWidth="1"/>
    <col min="7673" max="7673" width="25.5703125" style="7" customWidth="1"/>
    <col min="7674" max="7675" width="9.140625" style="7" hidden="1" customWidth="1"/>
    <col min="7676" max="7676" width="7" style="7" customWidth="1"/>
    <col min="7677" max="7677" width="5.42578125" style="7" customWidth="1"/>
    <col min="7678" max="7678" width="6.5703125" style="7" customWidth="1"/>
    <col min="7679" max="7679" width="14.42578125" style="7" customWidth="1"/>
    <col min="7680" max="7680" width="15.5703125" style="7" customWidth="1"/>
    <col min="7681" max="7681" width="14.42578125" style="7" customWidth="1"/>
    <col min="7682" max="7683" width="12.5703125" style="7" customWidth="1"/>
    <col min="7684" max="7684" width="8.140625" style="7" customWidth="1"/>
    <col min="7685" max="7685" width="11.5703125" style="7" customWidth="1"/>
    <col min="7686" max="7686" width="10.42578125" style="7" customWidth="1"/>
    <col min="7687" max="7687" width="11.140625" style="7" customWidth="1"/>
    <col min="7688" max="7688" width="12.140625" style="7" customWidth="1"/>
    <col min="7689" max="7689" width="14.42578125" style="7" customWidth="1"/>
    <col min="7690" max="7690" width="13.5703125" style="7" customWidth="1"/>
    <col min="7691" max="7691" width="16" style="7" customWidth="1"/>
    <col min="7692" max="7692" width="17" style="7" customWidth="1"/>
    <col min="7693" max="7693" width="12.5703125" style="7" customWidth="1"/>
    <col min="7694" max="7694" width="15.140625" style="7" customWidth="1"/>
    <col min="7695" max="7695" width="18.140625" style="7" customWidth="1"/>
    <col min="7696" max="7697" width="12.42578125" style="7" customWidth="1"/>
    <col min="7698" max="7698" width="9.140625" style="7" customWidth="1"/>
    <col min="7699" max="7699" width="11.140625" style="7" customWidth="1"/>
    <col min="7700" max="7927" width="9.140625" style="7"/>
    <col min="7928" max="7928" width="5.5703125" style="7" customWidth="1"/>
    <col min="7929" max="7929" width="25.5703125" style="7" customWidth="1"/>
    <col min="7930" max="7931" width="9.140625" style="7" hidden="1" customWidth="1"/>
    <col min="7932" max="7932" width="7" style="7" customWidth="1"/>
    <col min="7933" max="7933" width="5.42578125" style="7" customWidth="1"/>
    <col min="7934" max="7934" width="6.5703125" style="7" customWidth="1"/>
    <col min="7935" max="7935" width="14.42578125" style="7" customWidth="1"/>
    <col min="7936" max="7936" width="15.5703125" style="7" customWidth="1"/>
    <col min="7937" max="7937" width="14.42578125" style="7" customWidth="1"/>
    <col min="7938" max="7939" width="12.5703125" style="7" customWidth="1"/>
    <col min="7940" max="7940" width="8.140625" style="7" customWidth="1"/>
    <col min="7941" max="7941" width="11.5703125" style="7" customWidth="1"/>
    <col min="7942" max="7942" width="10.42578125" style="7" customWidth="1"/>
    <col min="7943" max="7943" width="11.140625" style="7" customWidth="1"/>
    <col min="7944" max="7944" width="12.140625" style="7" customWidth="1"/>
    <col min="7945" max="7945" width="14.42578125" style="7" customWidth="1"/>
    <col min="7946" max="7946" width="13.5703125" style="7" customWidth="1"/>
    <col min="7947" max="7947" width="16" style="7" customWidth="1"/>
    <col min="7948" max="7948" width="17" style="7" customWidth="1"/>
    <col min="7949" max="7949" width="12.5703125" style="7" customWidth="1"/>
    <col min="7950" max="7950" width="15.140625" style="7" customWidth="1"/>
    <col min="7951" max="7951" width="18.140625" style="7" customWidth="1"/>
    <col min="7952" max="7953" width="12.42578125" style="7" customWidth="1"/>
    <col min="7954" max="7954" width="9.140625" style="7" customWidth="1"/>
    <col min="7955" max="7955" width="11.140625" style="7" customWidth="1"/>
    <col min="7956" max="8183" width="9.140625" style="7"/>
    <col min="8184" max="8184" width="5.5703125" style="7" customWidth="1"/>
    <col min="8185" max="8185" width="25.5703125" style="7" customWidth="1"/>
    <col min="8186" max="8187" width="9.140625" style="7" hidden="1" customWidth="1"/>
    <col min="8188" max="8188" width="7" style="7" customWidth="1"/>
    <col min="8189" max="8189" width="5.42578125" style="7" customWidth="1"/>
    <col min="8190" max="8190" width="6.5703125" style="7" customWidth="1"/>
    <col min="8191" max="8191" width="14.42578125" style="7" customWidth="1"/>
    <col min="8192" max="8192" width="15.5703125" style="7" customWidth="1"/>
    <col min="8193" max="8193" width="14.42578125" style="7" customWidth="1"/>
    <col min="8194" max="8195" width="12.5703125" style="7" customWidth="1"/>
    <col min="8196" max="8196" width="8.140625" style="7" customWidth="1"/>
    <col min="8197" max="8197" width="11.5703125" style="7" customWidth="1"/>
    <col min="8198" max="8198" width="10.42578125" style="7" customWidth="1"/>
    <col min="8199" max="8199" width="11.140625" style="7" customWidth="1"/>
    <col min="8200" max="8200" width="12.140625" style="7" customWidth="1"/>
    <col min="8201" max="8201" width="14.42578125" style="7" customWidth="1"/>
    <col min="8202" max="8202" width="13.5703125" style="7" customWidth="1"/>
    <col min="8203" max="8203" width="16" style="7" customWidth="1"/>
    <col min="8204" max="8204" width="17" style="7" customWidth="1"/>
    <col min="8205" max="8205" width="12.5703125" style="7" customWidth="1"/>
    <col min="8206" max="8206" width="15.140625" style="7" customWidth="1"/>
    <col min="8207" max="8207" width="18.140625" style="7" customWidth="1"/>
    <col min="8208" max="8209" width="12.42578125" style="7" customWidth="1"/>
    <col min="8210" max="8210" width="9.140625" style="7" customWidth="1"/>
    <col min="8211" max="8211" width="11.140625" style="7" customWidth="1"/>
    <col min="8212" max="8439" width="9.140625" style="7"/>
    <col min="8440" max="8440" width="5.5703125" style="7" customWidth="1"/>
    <col min="8441" max="8441" width="25.5703125" style="7" customWidth="1"/>
    <col min="8442" max="8443" width="9.140625" style="7" hidden="1" customWidth="1"/>
    <col min="8444" max="8444" width="7" style="7" customWidth="1"/>
    <col min="8445" max="8445" width="5.42578125" style="7" customWidth="1"/>
    <col min="8446" max="8446" width="6.5703125" style="7" customWidth="1"/>
    <col min="8447" max="8447" width="14.42578125" style="7" customWidth="1"/>
    <col min="8448" max="8448" width="15.5703125" style="7" customWidth="1"/>
    <col min="8449" max="8449" width="14.42578125" style="7" customWidth="1"/>
    <col min="8450" max="8451" width="12.5703125" style="7" customWidth="1"/>
    <col min="8452" max="8452" width="8.140625" style="7" customWidth="1"/>
    <col min="8453" max="8453" width="11.5703125" style="7" customWidth="1"/>
    <col min="8454" max="8454" width="10.42578125" style="7" customWidth="1"/>
    <col min="8455" max="8455" width="11.140625" style="7" customWidth="1"/>
    <col min="8456" max="8456" width="12.140625" style="7" customWidth="1"/>
    <col min="8457" max="8457" width="14.42578125" style="7" customWidth="1"/>
    <col min="8458" max="8458" width="13.5703125" style="7" customWidth="1"/>
    <col min="8459" max="8459" width="16" style="7" customWidth="1"/>
    <col min="8460" max="8460" width="17" style="7" customWidth="1"/>
    <col min="8461" max="8461" width="12.5703125" style="7" customWidth="1"/>
    <col min="8462" max="8462" width="15.140625" style="7" customWidth="1"/>
    <col min="8463" max="8463" width="18.140625" style="7" customWidth="1"/>
    <col min="8464" max="8465" width="12.42578125" style="7" customWidth="1"/>
    <col min="8466" max="8466" width="9.140625" style="7" customWidth="1"/>
    <col min="8467" max="8467" width="11.140625" style="7" customWidth="1"/>
    <col min="8468" max="8695" width="9.140625" style="7"/>
    <col min="8696" max="8696" width="5.5703125" style="7" customWidth="1"/>
    <col min="8697" max="8697" width="25.5703125" style="7" customWidth="1"/>
    <col min="8698" max="8699" width="9.140625" style="7" hidden="1" customWidth="1"/>
    <col min="8700" max="8700" width="7" style="7" customWidth="1"/>
    <col min="8701" max="8701" width="5.42578125" style="7" customWidth="1"/>
    <col min="8702" max="8702" width="6.5703125" style="7" customWidth="1"/>
    <col min="8703" max="8703" width="14.42578125" style="7" customWidth="1"/>
    <col min="8704" max="8704" width="15.5703125" style="7" customWidth="1"/>
    <col min="8705" max="8705" width="14.42578125" style="7" customWidth="1"/>
    <col min="8706" max="8707" width="12.5703125" style="7" customWidth="1"/>
    <col min="8708" max="8708" width="8.140625" style="7" customWidth="1"/>
    <col min="8709" max="8709" width="11.5703125" style="7" customWidth="1"/>
    <col min="8710" max="8710" width="10.42578125" style="7" customWidth="1"/>
    <col min="8711" max="8711" width="11.140625" style="7" customWidth="1"/>
    <col min="8712" max="8712" width="12.140625" style="7" customWidth="1"/>
    <col min="8713" max="8713" width="14.42578125" style="7" customWidth="1"/>
    <col min="8714" max="8714" width="13.5703125" style="7" customWidth="1"/>
    <col min="8715" max="8715" width="16" style="7" customWidth="1"/>
    <col min="8716" max="8716" width="17" style="7" customWidth="1"/>
    <col min="8717" max="8717" width="12.5703125" style="7" customWidth="1"/>
    <col min="8718" max="8718" width="15.140625" style="7" customWidth="1"/>
    <col min="8719" max="8719" width="18.140625" style="7" customWidth="1"/>
    <col min="8720" max="8721" width="12.42578125" style="7" customWidth="1"/>
    <col min="8722" max="8722" width="9.140625" style="7" customWidth="1"/>
    <col min="8723" max="8723" width="11.140625" style="7" customWidth="1"/>
    <col min="8724" max="8951" width="9.140625" style="7"/>
    <col min="8952" max="8952" width="5.5703125" style="7" customWidth="1"/>
    <col min="8953" max="8953" width="25.5703125" style="7" customWidth="1"/>
    <col min="8954" max="8955" width="9.140625" style="7" hidden="1" customWidth="1"/>
    <col min="8956" max="8956" width="7" style="7" customWidth="1"/>
    <col min="8957" max="8957" width="5.42578125" style="7" customWidth="1"/>
    <col min="8958" max="8958" width="6.5703125" style="7" customWidth="1"/>
    <col min="8959" max="8959" width="14.42578125" style="7" customWidth="1"/>
    <col min="8960" max="8960" width="15.5703125" style="7" customWidth="1"/>
    <col min="8961" max="8961" width="14.42578125" style="7" customWidth="1"/>
    <col min="8962" max="8963" width="12.5703125" style="7" customWidth="1"/>
    <col min="8964" max="8964" width="8.140625" style="7" customWidth="1"/>
    <col min="8965" max="8965" width="11.5703125" style="7" customWidth="1"/>
    <col min="8966" max="8966" width="10.42578125" style="7" customWidth="1"/>
    <col min="8967" max="8967" width="11.140625" style="7" customWidth="1"/>
    <col min="8968" max="8968" width="12.140625" style="7" customWidth="1"/>
    <col min="8969" max="8969" width="14.42578125" style="7" customWidth="1"/>
    <col min="8970" max="8970" width="13.5703125" style="7" customWidth="1"/>
    <col min="8971" max="8971" width="16" style="7" customWidth="1"/>
    <col min="8972" max="8972" width="17" style="7" customWidth="1"/>
    <col min="8973" max="8973" width="12.5703125" style="7" customWidth="1"/>
    <col min="8974" max="8974" width="15.140625" style="7" customWidth="1"/>
    <col min="8975" max="8975" width="18.140625" style="7" customWidth="1"/>
    <col min="8976" max="8977" width="12.42578125" style="7" customWidth="1"/>
    <col min="8978" max="8978" width="9.140625" style="7" customWidth="1"/>
    <col min="8979" max="8979" width="11.140625" style="7" customWidth="1"/>
    <col min="8980" max="9207" width="9.140625" style="7"/>
    <col min="9208" max="9208" width="5.5703125" style="7" customWidth="1"/>
    <col min="9209" max="9209" width="25.5703125" style="7" customWidth="1"/>
    <col min="9210" max="9211" width="9.140625" style="7" hidden="1" customWidth="1"/>
    <col min="9212" max="9212" width="7" style="7" customWidth="1"/>
    <col min="9213" max="9213" width="5.42578125" style="7" customWidth="1"/>
    <col min="9214" max="9214" width="6.5703125" style="7" customWidth="1"/>
    <col min="9215" max="9215" width="14.42578125" style="7" customWidth="1"/>
    <col min="9216" max="9216" width="15.5703125" style="7" customWidth="1"/>
    <col min="9217" max="9217" width="14.42578125" style="7" customWidth="1"/>
    <col min="9218" max="9219" width="12.5703125" style="7" customWidth="1"/>
    <col min="9220" max="9220" width="8.140625" style="7" customWidth="1"/>
    <col min="9221" max="9221" width="11.5703125" style="7" customWidth="1"/>
    <col min="9222" max="9222" width="10.42578125" style="7" customWidth="1"/>
    <col min="9223" max="9223" width="11.140625" style="7" customWidth="1"/>
    <col min="9224" max="9224" width="12.140625" style="7" customWidth="1"/>
    <col min="9225" max="9225" width="14.42578125" style="7" customWidth="1"/>
    <col min="9226" max="9226" width="13.5703125" style="7" customWidth="1"/>
    <col min="9227" max="9227" width="16" style="7" customWidth="1"/>
    <col min="9228" max="9228" width="17" style="7" customWidth="1"/>
    <col min="9229" max="9229" width="12.5703125" style="7" customWidth="1"/>
    <col min="9230" max="9230" width="15.140625" style="7" customWidth="1"/>
    <col min="9231" max="9231" width="18.140625" style="7" customWidth="1"/>
    <col min="9232" max="9233" width="12.42578125" style="7" customWidth="1"/>
    <col min="9234" max="9234" width="9.140625" style="7" customWidth="1"/>
    <col min="9235" max="9235" width="11.140625" style="7" customWidth="1"/>
    <col min="9236" max="9463" width="9.140625" style="7"/>
    <col min="9464" max="9464" width="5.5703125" style="7" customWidth="1"/>
    <col min="9465" max="9465" width="25.5703125" style="7" customWidth="1"/>
    <col min="9466" max="9467" width="9.140625" style="7" hidden="1" customWidth="1"/>
    <col min="9468" max="9468" width="7" style="7" customWidth="1"/>
    <col min="9469" max="9469" width="5.42578125" style="7" customWidth="1"/>
    <col min="9470" max="9470" width="6.5703125" style="7" customWidth="1"/>
    <col min="9471" max="9471" width="14.42578125" style="7" customWidth="1"/>
    <col min="9472" max="9472" width="15.5703125" style="7" customWidth="1"/>
    <col min="9473" max="9473" width="14.42578125" style="7" customWidth="1"/>
    <col min="9474" max="9475" width="12.5703125" style="7" customWidth="1"/>
    <col min="9476" max="9476" width="8.140625" style="7" customWidth="1"/>
    <col min="9477" max="9477" width="11.5703125" style="7" customWidth="1"/>
    <col min="9478" max="9478" width="10.42578125" style="7" customWidth="1"/>
    <col min="9479" max="9479" width="11.140625" style="7" customWidth="1"/>
    <col min="9480" max="9480" width="12.140625" style="7" customWidth="1"/>
    <col min="9481" max="9481" width="14.42578125" style="7" customWidth="1"/>
    <col min="9482" max="9482" width="13.5703125" style="7" customWidth="1"/>
    <col min="9483" max="9483" width="16" style="7" customWidth="1"/>
    <col min="9484" max="9484" width="17" style="7" customWidth="1"/>
    <col min="9485" max="9485" width="12.5703125" style="7" customWidth="1"/>
    <col min="9486" max="9486" width="15.140625" style="7" customWidth="1"/>
    <col min="9487" max="9487" width="18.140625" style="7" customWidth="1"/>
    <col min="9488" max="9489" width="12.42578125" style="7" customWidth="1"/>
    <col min="9490" max="9490" width="9.140625" style="7" customWidth="1"/>
    <col min="9491" max="9491" width="11.140625" style="7" customWidth="1"/>
    <col min="9492" max="9719" width="9.140625" style="7"/>
    <col min="9720" max="9720" width="5.5703125" style="7" customWidth="1"/>
    <col min="9721" max="9721" width="25.5703125" style="7" customWidth="1"/>
    <col min="9722" max="9723" width="9.140625" style="7" hidden="1" customWidth="1"/>
    <col min="9724" max="9724" width="7" style="7" customWidth="1"/>
    <col min="9725" max="9725" width="5.42578125" style="7" customWidth="1"/>
    <col min="9726" max="9726" width="6.5703125" style="7" customWidth="1"/>
    <col min="9727" max="9727" width="14.42578125" style="7" customWidth="1"/>
    <col min="9728" max="9728" width="15.5703125" style="7" customWidth="1"/>
    <col min="9729" max="9729" width="14.42578125" style="7" customWidth="1"/>
    <col min="9730" max="9731" width="12.5703125" style="7" customWidth="1"/>
    <col min="9732" max="9732" width="8.140625" style="7" customWidth="1"/>
    <col min="9733" max="9733" width="11.5703125" style="7" customWidth="1"/>
    <col min="9734" max="9734" width="10.42578125" style="7" customWidth="1"/>
    <col min="9735" max="9735" width="11.140625" style="7" customWidth="1"/>
    <col min="9736" max="9736" width="12.140625" style="7" customWidth="1"/>
    <col min="9737" max="9737" width="14.42578125" style="7" customWidth="1"/>
    <col min="9738" max="9738" width="13.5703125" style="7" customWidth="1"/>
    <col min="9739" max="9739" width="16" style="7" customWidth="1"/>
    <col min="9740" max="9740" width="17" style="7" customWidth="1"/>
    <col min="9741" max="9741" width="12.5703125" style="7" customWidth="1"/>
    <col min="9742" max="9742" width="15.140625" style="7" customWidth="1"/>
    <col min="9743" max="9743" width="18.140625" style="7" customWidth="1"/>
    <col min="9744" max="9745" width="12.42578125" style="7" customWidth="1"/>
    <col min="9746" max="9746" width="9.140625" style="7" customWidth="1"/>
    <col min="9747" max="9747" width="11.140625" style="7" customWidth="1"/>
    <col min="9748" max="9975" width="9.140625" style="7"/>
    <col min="9976" max="9976" width="5.5703125" style="7" customWidth="1"/>
    <col min="9977" max="9977" width="25.5703125" style="7" customWidth="1"/>
    <col min="9978" max="9979" width="9.140625" style="7" hidden="1" customWidth="1"/>
    <col min="9980" max="9980" width="7" style="7" customWidth="1"/>
    <col min="9981" max="9981" width="5.42578125" style="7" customWidth="1"/>
    <col min="9982" max="9982" width="6.5703125" style="7" customWidth="1"/>
    <col min="9983" max="9983" width="14.42578125" style="7" customWidth="1"/>
    <col min="9984" max="9984" width="15.5703125" style="7" customWidth="1"/>
    <col min="9985" max="9985" width="14.42578125" style="7" customWidth="1"/>
    <col min="9986" max="9987" width="12.5703125" style="7" customWidth="1"/>
    <col min="9988" max="9988" width="8.140625" style="7" customWidth="1"/>
    <col min="9989" max="9989" width="11.5703125" style="7" customWidth="1"/>
    <col min="9990" max="9990" width="10.42578125" style="7" customWidth="1"/>
    <col min="9991" max="9991" width="11.140625" style="7" customWidth="1"/>
    <col min="9992" max="9992" width="12.140625" style="7" customWidth="1"/>
    <col min="9993" max="9993" width="14.42578125" style="7" customWidth="1"/>
    <col min="9994" max="9994" width="13.5703125" style="7" customWidth="1"/>
    <col min="9995" max="9995" width="16" style="7" customWidth="1"/>
    <col min="9996" max="9996" width="17" style="7" customWidth="1"/>
    <col min="9997" max="9997" width="12.5703125" style="7" customWidth="1"/>
    <col min="9998" max="9998" width="15.140625" style="7" customWidth="1"/>
    <col min="9999" max="9999" width="18.140625" style="7" customWidth="1"/>
    <col min="10000" max="10001" width="12.42578125" style="7" customWidth="1"/>
    <col min="10002" max="10002" width="9.140625" style="7" customWidth="1"/>
    <col min="10003" max="10003" width="11.140625" style="7" customWidth="1"/>
    <col min="10004" max="10231" width="9.140625" style="7"/>
    <col min="10232" max="10232" width="5.5703125" style="7" customWidth="1"/>
    <col min="10233" max="10233" width="25.5703125" style="7" customWidth="1"/>
    <col min="10234" max="10235" width="9.140625" style="7" hidden="1" customWidth="1"/>
    <col min="10236" max="10236" width="7" style="7" customWidth="1"/>
    <col min="10237" max="10237" width="5.42578125" style="7" customWidth="1"/>
    <col min="10238" max="10238" width="6.5703125" style="7" customWidth="1"/>
    <col min="10239" max="10239" width="14.42578125" style="7" customWidth="1"/>
    <col min="10240" max="10240" width="15.5703125" style="7" customWidth="1"/>
    <col min="10241" max="10241" width="14.42578125" style="7" customWidth="1"/>
    <col min="10242" max="10243" width="12.5703125" style="7" customWidth="1"/>
    <col min="10244" max="10244" width="8.140625" style="7" customWidth="1"/>
    <col min="10245" max="10245" width="11.5703125" style="7" customWidth="1"/>
    <col min="10246" max="10246" width="10.42578125" style="7" customWidth="1"/>
    <col min="10247" max="10247" width="11.140625" style="7" customWidth="1"/>
    <col min="10248" max="10248" width="12.140625" style="7" customWidth="1"/>
    <col min="10249" max="10249" width="14.42578125" style="7" customWidth="1"/>
    <col min="10250" max="10250" width="13.5703125" style="7" customWidth="1"/>
    <col min="10251" max="10251" width="16" style="7" customWidth="1"/>
    <col min="10252" max="10252" width="17" style="7" customWidth="1"/>
    <col min="10253" max="10253" width="12.5703125" style="7" customWidth="1"/>
    <col min="10254" max="10254" width="15.140625" style="7" customWidth="1"/>
    <col min="10255" max="10255" width="18.140625" style="7" customWidth="1"/>
    <col min="10256" max="10257" width="12.42578125" style="7" customWidth="1"/>
    <col min="10258" max="10258" width="9.140625" style="7" customWidth="1"/>
    <col min="10259" max="10259" width="11.140625" style="7" customWidth="1"/>
    <col min="10260" max="10487" width="9.140625" style="7"/>
    <col min="10488" max="10488" width="5.5703125" style="7" customWidth="1"/>
    <col min="10489" max="10489" width="25.5703125" style="7" customWidth="1"/>
    <col min="10490" max="10491" width="9.140625" style="7" hidden="1" customWidth="1"/>
    <col min="10492" max="10492" width="7" style="7" customWidth="1"/>
    <col min="10493" max="10493" width="5.42578125" style="7" customWidth="1"/>
    <col min="10494" max="10494" width="6.5703125" style="7" customWidth="1"/>
    <col min="10495" max="10495" width="14.42578125" style="7" customWidth="1"/>
    <col min="10496" max="10496" width="15.5703125" style="7" customWidth="1"/>
    <col min="10497" max="10497" width="14.42578125" style="7" customWidth="1"/>
    <col min="10498" max="10499" width="12.5703125" style="7" customWidth="1"/>
    <col min="10500" max="10500" width="8.140625" style="7" customWidth="1"/>
    <col min="10501" max="10501" width="11.5703125" style="7" customWidth="1"/>
    <col min="10502" max="10502" width="10.42578125" style="7" customWidth="1"/>
    <col min="10503" max="10503" width="11.140625" style="7" customWidth="1"/>
    <col min="10504" max="10504" width="12.140625" style="7" customWidth="1"/>
    <col min="10505" max="10505" width="14.42578125" style="7" customWidth="1"/>
    <col min="10506" max="10506" width="13.5703125" style="7" customWidth="1"/>
    <col min="10507" max="10507" width="16" style="7" customWidth="1"/>
    <col min="10508" max="10508" width="17" style="7" customWidth="1"/>
    <col min="10509" max="10509" width="12.5703125" style="7" customWidth="1"/>
    <col min="10510" max="10510" width="15.140625" style="7" customWidth="1"/>
    <col min="10511" max="10511" width="18.140625" style="7" customWidth="1"/>
    <col min="10512" max="10513" width="12.42578125" style="7" customWidth="1"/>
    <col min="10514" max="10514" width="9.140625" style="7" customWidth="1"/>
    <col min="10515" max="10515" width="11.140625" style="7" customWidth="1"/>
    <col min="10516" max="10743" width="9.140625" style="7"/>
    <col min="10744" max="10744" width="5.5703125" style="7" customWidth="1"/>
    <col min="10745" max="10745" width="25.5703125" style="7" customWidth="1"/>
    <col min="10746" max="10747" width="9.140625" style="7" hidden="1" customWidth="1"/>
    <col min="10748" max="10748" width="7" style="7" customWidth="1"/>
    <col min="10749" max="10749" width="5.42578125" style="7" customWidth="1"/>
    <col min="10750" max="10750" width="6.5703125" style="7" customWidth="1"/>
    <col min="10751" max="10751" width="14.42578125" style="7" customWidth="1"/>
    <col min="10752" max="10752" width="15.5703125" style="7" customWidth="1"/>
    <col min="10753" max="10753" width="14.42578125" style="7" customWidth="1"/>
    <col min="10754" max="10755" width="12.5703125" style="7" customWidth="1"/>
    <col min="10756" max="10756" width="8.140625" style="7" customWidth="1"/>
    <col min="10757" max="10757" width="11.5703125" style="7" customWidth="1"/>
    <col min="10758" max="10758" width="10.42578125" style="7" customWidth="1"/>
    <col min="10759" max="10759" width="11.140625" style="7" customWidth="1"/>
    <col min="10760" max="10760" width="12.140625" style="7" customWidth="1"/>
    <col min="10761" max="10761" width="14.42578125" style="7" customWidth="1"/>
    <col min="10762" max="10762" width="13.5703125" style="7" customWidth="1"/>
    <col min="10763" max="10763" width="16" style="7" customWidth="1"/>
    <col min="10764" max="10764" width="17" style="7" customWidth="1"/>
    <col min="10765" max="10765" width="12.5703125" style="7" customWidth="1"/>
    <col min="10766" max="10766" width="15.140625" style="7" customWidth="1"/>
    <col min="10767" max="10767" width="18.140625" style="7" customWidth="1"/>
    <col min="10768" max="10769" width="12.42578125" style="7" customWidth="1"/>
    <col min="10770" max="10770" width="9.140625" style="7" customWidth="1"/>
    <col min="10771" max="10771" width="11.140625" style="7" customWidth="1"/>
    <col min="10772" max="10999" width="9.140625" style="7"/>
    <col min="11000" max="11000" width="5.5703125" style="7" customWidth="1"/>
    <col min="11001" max="11001" width="25.5703125" style="7" customWidth="1"/>
    <col min="11002" max="11003" width="9.140625" style="7" hidden="1" customWidth="1"/>
    <col min="11004" max="11004" width="7" style="7" customWidth="1"/>
    <col min="11005" max="11005" width="5.42578125" style="7" customWidth="1"/>
    <col min="11006" max="11006" width="6.5703125" style="7" customWidth="1"/>
    <col min="11007" max="11007" width="14.42578125" style="7" customWidth="1"/>
    <col min="11008" max="11008" width="15.5703125" style="7" customWidth="1"/>
    <col min="11009" max="11009" width="14.42578125" style="7" customWidth="1"/>
    <col min="11010" max="11011" width="12.5703125" style="7" customWidth="1"/>
    <col min="11012" max="11012" width="8.140625" style="7" customWidth="1"/>
    <col min="11013" max="11013" width="11.5703125" style="7" customWidth="1"/>
    <col min="11014" max="11014" width="10.42578125" style="7" customWidth="1"/>
    <col min="11015" max="11015" width="11.140625" style="7" customWidth="1"/>
    <col min="11016" max="11016" width="12.140625" style="7" customWidth="1"/>
    <col min="11017" max="11017" width="14.42578125" style="7" customWidth="1"/>
    <col min="11018" max="11018" width="13.5703125" style="7" customWidth="1"/>
    <col min="11019" max="11019" width="16" style="7" customWidth="1"/>
    <col min="11020" max="11020" width="17" style="7" customWidth="1"/>
    <col min="11021" max="11021" width="12.5703125" style="7" customWidth="1"/>
    <col min="11022" max="11022" width="15.140625" style="7" customWidth="1"/>
    <col min="11023" max="11023" width="18.140625" style="7" customWidth="1"/>
    <col min="11024" max="11025" width="12.42578125" style="7" customWidth="1"/>
    <col min="11026" max="11026" width="9.140625" style="7" customWidth="1"/>
    <col min="11027" max="11027" width="11.140625" style="7" customWidth="1"/>
    <col min="11028" max="11255" width="9.140625" style="7"/>
    <col min="11256" max="11256" width="5.5703125" style="7" customWidth="1"/>
    <col min="11257" max="11257" width="25.5703125" style="7" customWidth="1"/>
    <col min="11258" max="11259" width="9.140625" style="7" hidden="1" customWidth="1"/>
    <col min="11260" max="11260" width="7" style="7" customWidth="1"/>
    <col min="11261" max="11261" width="5.42578125" style="7" customWidth="1"/>
    <col min="11262" max="11262" width="6.5703125" style="7" customWidth="1"/>
    <col min="11263" max="11263" width="14.42578125" style="7" customWidth="1"/>
    <col min="11264" max="11264" width="15.5703125" style="7" customWidth="1"/>
    <col min="11265" max="11265" width="14.42578125" style="7" customWidth="1"/>
    <col min="11266" max="11267" width="12.5703125" style="7" customWidth="1"/>
    <col min="11268" max="11268" width="8.140625" style="7" customWidth="1"/>
    <col min="11269" max="11269" width="11.5703125" style="7" customWidth="1"/>
    <col min="11270" max="11270" width="10.42578125" style="7" customWidth="1"/>
    <col min="11271" max="11271" width="11.140625" style="7" customWidth="1"/>
    <col min="11272" max="11272" width="12.140625" style="7" customWidth="1"/>
    <col min="11273" max="11273" width="14.42578125" style="7" customWidth="1"/>
    <col min="11274" max="11274" width="13.5703125" style="7" customWidth="1"/>
    <col min="11275" max="11275" width="16" style="7" customWidth="1"/>
    <col min="11276" max="11276" width="17" style="7" customWidth="1"/>
    <col min="11277" max="11277" width="12.5703125" style="7" customWidth="1"/>
    <col min="11278" max="11278" width="15.140625" style="7" customWidth="1"/>
    <col min="11279" max="11279" width="18.140625" style="7" customWidth="1"/>
    <col min="11280" max="11281" width="12.42578125" style="7" customWidth="1"/>
    <col min="11282" max="11282" width="9.140625" style="7" customWidth="1"/>
    <col min="11283" max="11283" width="11.140625" style="7" customWidth="1"/>
    <col min="11284" max="11511" width="9.140625" style="7"/>
    <col min="11512" max="11512" width="5.5703125" style="7" customWidth="1"/>
    <col min="11513" max="11513" width="25.5703125" style="7" customWidth="1"/>
    <col min="11514" max="11515" width="9.140625" style="7" hidden="1" customWidth="1"/>
    <col min="11516" max="11516" width="7" style="7" customWidth="1"/>
    <col min="11517" max="11517" width="5.42578125" style="7" customWidth="1"/>
    <col min="11518" max="11518" width="6.5703125" style="7" customWidth="1"/>
    <col min="11519" max="11519" width="14.42578125" style="7" customWidth="1"/>
    <col min="11520" max="11520" width="15.5703125" style="7" customWidth="1"/>
    <col min="11521" max="11521" width="14.42578125" style="7" customWidth="1"/>
    <col min="11522" max="11523" width="12.5703125" style="7" customWidth="1"/>
    <col min="11524" max="11524" width="8.140625" style="7" customWidth="1"/>
    <col min="11525" max="11525" width="11.5703125" style="7" customWidth="1"/>
    <col min="11526" max="11526" width="10.42578125" style="7" customWidth="1"/>
    <col min="11527" max="11527" width="11.140625" style="7" customWidth="1"/>
    <col min="11528" max="11528" width="12.140625" style="7" customWidth="1"/>
    <col min="11529" max="11529" width="14.42578125" style="7" customWidth="1"/>
    <col min="11530" max="11530" width="13.5703125" style="7" customWidth="1"/>
    <col min="11531" max="11531" width="16" style="7" customWidth="1"/>
    <col min="11532" max="11532" width="17" style="7" customWidth="1"/>
    <col min="11533" max="11533" width="12.5703125" style="7" customWidth="1"/>
    <col min="11534" max="11534" width="15.140625" style="7" customWidth="1"/>
    <col min="11535" max="11535" width="18.140625" style="7" customWidth="1"/>
    <col min="11536" max="11537" width="12.42578125" style="7" customWidth="1"/>
    <col min="11538" max="11538" width="9.140625" style="7" customWidth="1"/>
    <col min="11539" max="11539" width="11.140625" style="7" customWidth="1"/>
    <col min="11540" max="11767" width="9.140625" style="7"/>
    <col min="11768" max="11768" width="5.5703125" style="7" customWidth="1"/>
    <col min="11769" max="11769" width="25.5703125" style="7" customWidth="1"/>
    <col min="11770" max="11771" width="9.140625" style="7" hidden="1" customWidth="1"/>
    <col min="11772" max="11772" width="7" style="7" customWidth="1"/>
    <col min="11773" max="11773" width="5.42578125" style="7" customWidth="1"/>
    <col min="11774" max="11774" width="6.5703125" style="7" customWidth="1"/>
    <col min="11775" max="11775" width="14.42578125" style="7" customWidth="1"/>
    <col min="11776" max="11776" width="15.5703125" style="7" customWidth="1"/>
    <col min="11777" max="11777" width="14.42578125" style="7" customWidth="1"/>
    <col min="11778" max="11779" width="12.5703125" style="7" customWidth="1"/>
    <col min="11780" max="11780" width="8.140625" style="7" customWidth="1"/>
    <col min="11781" max="11781" width="11.5703125" style="7" customWidth="1"/>
    <col min="11782" max="11782" width="10.42578125" style="7" customWidth="1"/>
    <col min="11783" max="11783" width="11.140625" style="7" customWidth="1"/>
    <col min="11784" max="11784" width="12.140625" style="7" customWidth="1"/>
    <col min="11785" max="11785" width="14.42578125" style="7" customWidth="1"/>
    <col min="11786" max="11786" width="13.5703125" style="7" customWidth="1"/>
    <col min="11787" max="11787" width="16" style="7" customWidth="1"/>
    <col min="11788" max="11788" width="17" style="7" customWidth="1"/>
    <col min="11789" max="11789" width="12.5703125" style="7" customWidth="1"/>
    <col min="11790" max="11790" width="15.140625" style="7" customWidth="1"/>
    <col min="11791" max="11791" width="18.140625" style="7" customWidth="1"/>
    <col min="11792" max="11793" width="12.42578125" style="7" customWidth="1"/>
    <col min="11794" max="11794" width="9.140625" style="7" customWidth="1"/>
    <col min="11795" max="11795" width="11.140625" style="7" customWidth="1"/>
    <col min="11796" max="12023" width="9.140625" style="7"/>
    <col min="12024" max="12024" width="5.5703125" style="7" customWidth="1"/>
    <col min="12025" max="12025" width="25.5703125" style="7" customWidth="1"/>
    <col min="12026" max="12027" width="9.140625" style="7" hidden="1" customWidth="1"/>
    <col min="12028" max="12028" width="7" style="7" customWidth="1"/>
    <col min="12029" max="12029" width="5.42578125" style="7" customWidth="1"/>
    <col min="12030" max="12030" width="6.5703125" style="7" customWidth="1"/>
    <col min="12031" max="12031" width="14.42578125" style="7" customWidth="1"/>
    <col min="12032" max="12032" width="15.5703125" style="7" customWidth="1"/>
    <col min="12033" max="12033" width="14.42578125" style="7" customWidth="1"/>
    <col min="12034" max="12035" width="12.5703125" style="7" customWidth="1"/>
    <col min="12036" max="12036" width="8.140625" style="7" customWidth="1"/>
    <col min="12037" max="12037" width="11.5703125" style="7" customWidth="1"/>
    <col min="12038" max="12038" width="10.42578125" style="7" customWidth="1"/>
    <col min="12039" max="12039" width="11.140625" style="7" customWidth="1"/>
    <col min="12040" max="12040" width="12.140625" style="7" customWidth="1"/>
    <col min="12041" max="12041" width="14.42578125" style="7" customWidth="1"/>
    <col min="12042" max="12042" width="13.5703125" style="7" customWidth="1"/>
    <col min="12043" max="12043" width="16" style="7" customWidth="1"/>
    <col min="12044" max="12044" width="17" style="7" customWidth="1"/>
    <col min="12045" max="12045" width="12.5703125" style="7" customWidth="1"/>
    <col min="12046" max="12046" width="15.140625" style="7" customWidth="1"/>
    <col min="12047" max="12047" width="18.140625" style="7" customWidth="1"/>
    <col min="12048" max="12049" width="12.42578125" style="7" customWidth="1"/>
    <col min="12050" max="12050" width="9.140625" style="7" customWidth="1"/>
    <col min="12051" max="12051" width="11.140625" style="7" customWidth="1"/>
    <col min="12052" max="12279" width="9.140625" style="7"/>
    <col min="12280" max="12280" width="5.5703125" style="7" customWidth="1"/>
    <col min="12281" max="12281" width="25.5703125" style="7" customWidth="1"/>
    <col min="12282" max="12283" width="9.140625" style="7" hidden="1" customWidth="1"/>
    <col min="12284" max="12284" width="7" style="7" customWidth="1"/>
    <col min="12285" max="12285" width="5.42578125" style="7" customWidth="1"/>
    <col min="12286" max="12286" width="6.5703125" style="7" customWidth="1"/>
    <col min="12287" max="12287" width="14.42578125" style="7" customWidth="1"/>
    <col min="12288" max="12288" width="15.5703125" style="7" customWidth="1"/>
    <col min="12289" max="12289" width="14.42578125" style="7" customWidth="1"/>
    <col min="12290" max="12291" width="12.5703125" style="7" customWidth="1"/>
    <col min="12292" max="12292" width="8.140625" style="7" customWidth="1"/>
    <col min="12293" max="12293" width="11.5703125" style="7" customWidth="1"/>
    <col min="12294" max="12294" width="10.42578125" style="7" customWidth="1"/>
    <col min="12295" max="12295" width="11.140625" style="7" customWidth="1"/>
    <col min="12296" max="12296" width="12.140625" style="7" customWidth="1"/>
    <col min="12297" max="12297" width="14.42578125" style="7" customWidth="1"/>
    <col min="12298" max="12298" width="13.5703125" style="7" customWidth="1"/>
    <col min="12299" max="12299" width="16" style="7" customWidth="1"/>
    <col min="12300" max="12300" width="17" style="7" customWidth="1"/>
    <col min="12301" max="12301" width="12.5703125" style="7" customWidth="1"/>
    <col min="12302" max="12302" width="15.140625" style="7" customWidth="1"/>
    <col min="12303" max="12303" width="18.140625" style="7" customWidth="1"/>
    <col min="12304" max="12305" width="12.42578125" style="7" customWidth="1"/>
    <col min="12306" max="12306" width="9.140625" style="7" customWidth="1"/>
    <col min="12307" max="12307" width="11.140625" style="7" customWidth="1"/>
    <col min="12308" max="12535" width="9.140625" style="7"/>
    <col min="12536" max="12536" width="5.5703125" style="7" customWidth="1"/>
    <col min="12537" max="12537" width="25.5703125" style="7" customWidth="1"/>
    <col min="12538" max="12539" width="9.140625" style="7" hidden="1" customWidth="1"/>
    <col min="12540" max="12540" width="7" style="7" customWidth="1"/>
    <col min="12541" max="12541" width="5.42578125" style="7" customWidth="1"/>
    <col min="12542" max="12542" width="6.5703125" style="7" customWidth="1"/>
    <col min="12543" max="12543" width="14.42578125" style="7" customWidth="1"/>
    <col min="12544" max="12544" width="15.5703125" style="7" customWidth="1"/>
    <col min="12545" max="12545" width="14.42578125" style="7" customWidth="1"/>
    <col min="12546" max="12547" width="12.5703125" style="7" customWidth="1"/>
    <col min="12548" max="12548" width="8.140625" style="7" customWidth="1"/>
    <col min="12549" max="12549" width="11.5703125" style="7" customWidth="1"/>
    <col min="12550" max="12550" width="10.42578125" style="7" customWidth="1"/>
    <col min="12551" max="12551" width="11.140625" style="7" customWidth="1"/>
    <col min="12552" max="12552" width="12.140625" style="7" customWidth="1"/>
    <col min="12553" max="12553" width="14.42578125" style="7" customWidth="1"/>
    <col min="12554" max="12554" width="13.5703125" style="7" customWidth="1"/>
    <col min="12555" max="12555" width="16" style="7" customWidth="1"/>
    <col min="12556" max="12556" width="17" style="7" customWidth="1"/>
    <col min="12557" max="12557" width="12.5703125" style="7" customWidth="1"/>
    <col min="12558" max="12558" width="15.140625" style="7" customWidth="1"/>
    <col min="12559" max="12559" width="18.140625" style="7" customWidth="1"/>
    <col min="12560" max="12561" width="12.42578125" style="7" customWidth="1"/>
    <col min="12562" max="12562" width="9.140625" style="7" customWidth="1"/>
    <col min="12563" max="12563" width="11.140625" style="7" customWidth="1"/>
    <col min="12564" max="12791" width="9.140625" style="7"/>
    <col min="12792" max="12792" width="5.5703125" style="7" customWidth="1"/>
    <col min="12793" max="12793" width="25.5703125" style="7" customWidth="1"/>
    <col min="12794" max="12795" width="9.140625" style="7" hidden="1" customWidth="1"/>
    <col min="12796" max="12796" width="7" style="7" customWidth="1"/>
    <col min="12797" max="12797" width="5.42578125" style="7" customWidth="1"/>
    <col min="12798" max="12798" width="6.5703125" style="7" customWidth="1"/>
    <col min="12799" max="12799" width="14.42578125" style="7" customWidth="1"/>
    <col min="12800" max="12800" width="15.5703125" style="7" customWidth="1"/>
    <col min="12801" max="12801" width="14.42578125" style="7" customWidth="1"/>
    <col min="12802" max="12803" width="12.5703125" style="7" customWidth="1"/>
    <col min="12804" max="12804" width="8.140625" style="7" customWidth="1"/>
    <col min="12805" max="12805" width="11.5703125" style="7" customWidth="1"/>
    <col min="12806" max="12806" width="10.42578125" style="7" customWidth="1"/>
    <col min="12807" max="12807" width="11.140625" style="7" customWidth="1"/>
    <col min="12808" max="12808" width="12.140625" style="7" customWidth="1"/>
    <col min="12809" max="12809" width="14.42578125" style="7" customWidth="1"/>
    <col min="12810" max="12810" width="13.5703125" style="7" customWidth="1"/>
    <col min="12811" max="12811" width="16" style="7" customWidth="1"/>
    <col min="12812" max="12812" width="17" style="7" customWidth="1"/>
    <col min="12813" max="12813" width="12.5703125" style="7" customWidth="1"/>
    <col min="12814" max="12814" width="15.140625" style="7" customWidth="1"/>
    <col min="12815" max="12815" width="18.140625" style="7" customWidth="1"/>
    <col min="12816" max="12817" width="12.42578125" style="7" customWidth="1"/>
    <col min="12818" max="12818" width="9.140625" style="7" customWidth="1"/>
    <col min="12819" max="12819" width="11.140625" style="7" customWidth="1"/>
    <col min="12820" max="13047" width="9.140625" style="7"/>
    <col min="13048" max="13048" width="5.5703125" style="7" customWidth="1"/>
    <col min="13049" max="13049" width="25.5703125" style="7" customWidth="1"/>
    <col min="13050" max="13051" width="9.140625" style="7" hidden="1" customWidth="1"/>
    <col min="13052" max="13052" width="7" style="7" customWidth="1"/>
    <col min="13053" max="13053" width="5.42578125" style="7" customWidth="1"/>
    <col min="13054" max="13054" width="6.5703125" style="7" customWidth="1"/>
    <col min="13055" max="13055" width="14.42578125" style="7" customWidth="1"/>
    <col min="13056" max="13056" width="15.5703125" style="7" customWidth="1"/>
    <col min="13057" max="13057" width="14.42578125" style="7" customWidth="1"/>
    <col min="13058" max="13059" width="12.5703125" style="7" customWidth="1"/>
    <col min="13060" max="13060" width="8.140625" style="7" customWidth="1"/>
    <col min="13061" max="13061" width="11.5703125" style="7" customWidth="1"/>
    <col min="13062" max="13062" width="10.42578125" style="7" customWidth="1"/>
    <col min="13063" max="13063" width="11.140625" style="7" customWidth="1"/>
    <col min="13064" max="13064" width="12.140625" style="7" customWidth="1"/>
    <col min="13065" max="13065" width="14.42578125" style="7" customWidth="1"/>
    <col min="13066" max="13066" width="13.5703125" style="7" customWidth="1"/>
    <col min="13067" max="13067" width="16" style="7" customWidth="1"/>
    <col min="13068" max="13068" width="17" style="7" customWidth="1"/>
    <col min="13069" max="13069" width="12.5703125" style="7" customWidth="1"/>
    <col min="13070" max="13070" width="15.140625" style="7" customWidth="1"/>
    <col min="13071" max="13071" width="18.140625" style="7" customWidth="1"/>
    <col min="13072" max="13073" width="12.42578125" style="7" customWidth="1"/>
    <col min="13074" max="13074" width="9.140625" style="7" customWidth="1"/>
    <col min="13075" max="13075" width="11.140625" style="7" customWidth="1"/>
    <col min="13076" max="13303" width="9.140625" style="7"/>
    <col min="13304" max="13304" width="5.5703125" style="7" customWidth="1"/>
    <col min="13305" max="13305" width="25.5703125" style="7" customWidth="1"/>
    <col min="13306" max="13307" width="9.140625" style="7" hidden="1" customWidth="1"/>
    <col min="13308" max="13308" width="7" style="7" customWidth="1"/>
    <col min="13309" max="13309" width="5.42578125" style="7" customWidth="1"/>
    <col min="13310" max="13310" width="6.5703125" style="7" customWidth="1"/>
    <col min="13311" max="13311" width="14.42578125" style="7" customWidth="1"/>
    <col min="13312" max="13312" width="15.5703125" style="7" customWidth="1"/>
    <col min="13313" max="13313" width="14.42578125" style="7" customWidth="1"/>
    <col min="13314" max="13315" width="12.5703125" style="7" customWidth="1"/>
    <col min="13316" max="13316" width="8.140625" style="7" customWidth="1"/>
    <col min="13317" max="13317" width="11.5703125" style="7" customWidth="1"/>
    <col min="13318" max="13318" width="10.42578125" style="7" customWidth="1"/>
    <col min="13319" max="13319" width="11.140625" style="7" customWidth="1"/>
    <col min="13320" max="13320" width="12.140625" style="7" customWidth="1"/>
    <col min="13321" max="13321" width="14.42578125" style="7" customWidth="1"/>
    <col min="13322" max="13322" width="13.5703125" style="7" customWidth="1"/>
    <col min="13323" max="13323" width="16" style="7" customWidth="1"/>
    <col min="13324" max="13324" width="17" style="7" customWidth="1"/>
    <col min="13325" max="13325" width="12.5703125" style="7" customWidth="1"/>
    <col min="13326" max="13326" width="15.140625" style="7" customWidth="1"/>
    <col min="13327" max="13327" width="18.140625" style="7" customWidth="1"/>
    <col min="13328" max="13329" width="12.42578125" style="7" customWidth="1"/>
    <col min="13330" max="13330" width="9.140625" style="7" customWidth="1"/>
    <col min="13331" max="13331" width="11.140625" style="7" customWidth="1"/>
    <col min="13332" max="13559" width="9.140625" style="7"/>
    <col min="13560" max="13560" width="5.5703125" style="7" customWidth="1"/>
    <col min="13561" max="13561" width="25.5703125" style="7" customWidth="1"/>
    <col min="13562" max="13563" width="9.140625" style="7" hidden="1" customWidth="1"/>
    <col min="13564" max="13564" width="7" style="7" customWidth="1"/>
    <col min="13565" max="13565" width="5.42578125" style="7" customWidth="1"/>
    <col min="13566" max="13566" width="6.5703125" style="7" customWidth="1"/>
    <col min="13567" max="13567" width="14.42578125" style="7" customWidth="1"/>
    <col min="13568" max="13568" width="15.5703125" style="7" customWidth="1"/>
    <col min="13569" max="13569" width="14.42578125" style="7" customWidth="1"/>
    <col min="13570" max="13571" width="12.5703125" style="7" customWidth="1"/>
    <col min="13572" max="13572" width="8.140625" style="7" customWidth="1"/>
    <col min="13573" max="13573" width="11.5703125" style="7" customWidth="1"/>
    <col min="13574" max="13574" width="10.42578125" style="7" customWidth="1"/>
    <col min="13575" max="13575" width="11.140625" style="7" customWidth="1"/>
    <col min="13576" max="13576" width="12.140625" style="7" customWidth="1"/>
    <col min="13577" max="13577" width="14.42578125" style="7" customWidth="1"/>
    <col min="13578" max="13578" width="13.5703125" style="7" customWidth="1"/>
    <col min="13579" max="13579" width="16" style="7" customWidth="1"/>
    <col min="13580" max="13580" width="17" style="7" customWidth="1"/>
    <col min="13581" max="13581" width="12.5703125" style="7" customWidth="1"/>
    <col min="13582" max="13582" width="15.140625" style="7" customWidth="1"/>
    <col min="13583" max="13583" width="18.140625" style="7" customWidth="1"/>
    <col min="13584" max="13585" width="12.42578125" style="7" customWidth="1"/>
    <col min="13586" max="13586" width="9.140625" style="7" customWidth="1"/>
    <col min="13587" max="13587" width="11.140625" style="7" customWidth="1"/>
    <col min="13588" max="13815" width="9.140625" style="7"/>
    <col min="13816" max="13816" width="5.5703125" style="7" customWidth="1"/>
    <col min="13817" max="13817" width="25.5703125" style="7" customWidth="1"/>
    <col min="13818" max="13819" width="9.140625" style="7" hidden="1" customWidth="1"/>
    <col min="13820" max="13820" width="7" style="7" customWidth="1"/>
    <col min="13821" max="13821" width="5.42578125" style="7" customWidth="1"/>
    <col min="13822" max="13822" width="6.5703125" style="7" customWidth="1"/>
    <col min="13823" max="13823" width="14.42578125" style="7" customWidth="1"/>
    <col min="13824" max="13824" width="15.5703125" style="7" customWidth="1"/>
    <col min="13825" max="13825" width="14.42578125" style="7" customWidth="1"/>
    <col min="13826" max="13827" width="12.5703125" style="7" customWidth="1"/>
    <col min="13828" max="13828" width="8.140625" style="7" customWidth="1"/>
    <col min="13829" max="13829" width="11.5703125" style="7" customWidth="1"/>
    <col min="13830" max="13830" width="10.42578125" style="7" customWidth="1"/>
    <col min="13831" max="13831" width="11.140625" style="7" customWidth="1"/>
    <col min="13832" max="13832" width="12.140625" style="7" customWidth="1"/>
    <col min="13833" max="13833" width="14.42578125" style="7" customWidth="1"/>
    <col min="13834" max="13834" width="13.5703125" style="7" customWidth="1"/>
    <col min="13835" max="13835" width="16" style="7" customWidth="1"/>
    <col min="13836" max="13836" width="17" style="7" customWidth="1"/>
    <col min="13837" max="13837" width="12.5703125" style="7" customWidth="1"/>
    <col min="13838" max="13838" width="15.140625" style="7" customWidth="1"/>
    <col min="13839" max="13839" width="18.140625" style="7" customWidth="1"/>
    <col min="13840" max="13841" width="12.42578125" style="7" customWidth="1"/>
    <col min="13842" max="13842" width="9.140625" style="7" customWidth="1"/>
    <col min="13843" max="13843" width="11.140625" style="7" customWidth="1"/>
    <col min="13844" max="14071" width="9.140625" style="7"/>
    <col min="14072" max="14072" width="5.5703125" style="7" customWidth="1"/>
    <col min="14073" max="14073" width="25.5703125" style="7" customWidth="1"/>
    <col min="14074" max="14075" width="9.140625" style="7" hidden="1" customWidth="1"/>
    <col min="14076" max="14076" width="7" style="7" customWidth="1"/>
    <col min="14077" max="14077" width="5.42578125" style="7" customWidth="1"/>
    <col min="14078" max="14078" width="6.5703125" style="7" customWidth="1"/>
    <col min="14079" max="14079" width="14.42578125" style="7" customWidth="1"/>
    <col min="14080" max="14080" width="15.5703125" style="7" customWidth="1"/>
    <col min="14081" max="14081" width="14.42578125" style="7" customWidth="1"/>
    <col min="14082" max="14083" width="12.5703125" style="7" customWidth="1"/>
    <col min="14084" max="14084" width="8.140625" style="7" customWidth="1"/>
    <col min="14085" max="14085" width="11.5703125" style="7" customWidth="1"/>
    <col min="14086" max="14086" width="10.42578125" style="7" customWidth="1"/>
    <col min="14087" max="14087" width="11.140625" style="7" customWidth="1"/>
    <col min="14088" max="14088" width="12.140625" style="7" customWidth="1"/>
    <col min="14089" max="14089" width="14.42578125" style="7" customWidth="1"/>
    <col min="14090" max="14090" width="13.5703125" style="7" customWidth="1"/>
    <col min="14091" max="14091" width="16" style="7" customWidth="1"/>
    <col min="14092" max="14092" width="17" style="7" customWidth="1"/>
    <col min="14093" max="14093" width="12.5703125" style="7" customWidth="1"/>
    <col min="14094" max="14094" width="15.140625" style="7" customWidth="1"/>
    <col min="14095" max="14095" width="18.140625" style="7" customWidth="1"/>
    <col min="14096" max="14097" width="12.42578125" style="7" customWidth="1"/>
    <col min="14098" max="14098" width="9.140625" style="7" customWidth="1"/>
    <col min="14099" max="14099" width="11.140625" style="7" customWidth="1"/>
    <col min="14100" max="14327" width="9.140625" style="7"/>
    <col min="14328" max="14328" width="5.5703125" style="7" customWidth="1"/>
    <col min="14329" max="14329" width="25.5703125" style="7" customWidth="1"/>
    <col min="14330" max="14331" width="9.140625" style="7" hidden="1" customWidth="1"/>
    <col min="14332" max="14332" width="7" style="7" customWidth="1"/>
    <col min="14333" max="14333" width="5.42578125" style="7" customWidth="1"/>
    <col min="14334" max="14334" width="6.5703125" style="7" customWidth="1"/>
    <col min="14335" max="14335" width="14.42578125" style="7" customWidth="1"/>
    <col min="14336" max="14336" width="15.5703125" style="7" customWidth="1"/>
    <col min="14337" max="14337" width="14.42578125" style="7" customWidth="1"/>
    <col min="14338" max="14339" width="12.5703125" style="7" customWidth="1"/>
    <col min="14340" max="14340" width="8.140625" style="7" customWidth="1"/>
    <col min="14341" max="14341" width="11.5703125" style="7" customWidth="1"/>
    <col min="14342" max="14342" width="10.42578125" style="7" customWidth="1"/>
    <col min="14343" max="14343" width="11.140625" style="7" customWidth="1"/>
    <col min="14344" max="14344" width="12.140625" style="7" customWidth="1"/>
    <col min="14345" max="14345" width="14.42578125" style="7" customWidth="1"/>
    <col min="14346" max="14346" width="13.5703125" style="7" customWidth="1"/>
    <col min="14347" max="14347" width="16" style="7" customWidth="1"/>
    <col min="14348" max="14348" width="17" style="7" customWidth="1"/>
    <col min="14349" max="14349" width="12.5703125" style="7" customWidth="1"/>
    <col min="14350" max="14350" width="15.140625" style="7" customWidth="1"/>
    <col min="14351" max="14351" width="18.140625" style="7" customWidth="1"/>
    <col min="14352" max="14353" width="12.42578125" style="7" customWidth="1"/>
    <col min="14354" max="14354" width="9.140625" style="7" customWidth="1"/>
    <col min="14355" max="14355" width="11.140625" style="7" customWidth="1"/>
    <col min="14356" max="14583" width="9.140625" style="7"/>
    <col min="14584" max="14584" width="5.5703125" style="7" customWidth="1"/>
    <col min="14585" max="14585" width="25.5703125" style="7" customWidth="1"/>
    <col min="14586" max="14587" width="9.140625" style="7" hidden="1" customWidth="1"/>
    <col min="14588" max="14588" width="7" style="7" customWidth="1"/>
    <col min="14589" max="14589" width="5.42578125" style="7" customWidth="1"/>
    <col min="14590" max="14590" width="6.5703125" style="7" customWidth="1"/>
    <col min="14591" max="14591" width="14.42578125" style="7" customWidth="1"/>
    <col min="14592" max="14592" width="15.5703125" style="7" customWidth="1"/>
    <col min="14593" max="14593" width="14.42578125" style="7" customWidth="1"/>
    <col min="14594" max="14595" width="12.5703125" style="7" customWidth="1"/>
    <col min="14596" max="14596" width="8.140625" style="7" customWidth="1"/>
    <col min="14597" max="14597" width="11.5703125" style="7" customWidth="1"/>
    <col min="14598" max="14598" width="10.42578125" style="7" customWidth="1"/>
    <col min="14599" max="14599" width="11.140625" style="7" customWidth="1"/>
    <col min="14600" max="14600" width="12.140625" style="7" customWidth="1"/>
    <col min="14601" max="14601" width="14.42578125" style="7" customWidth="1"/>
    <col min="14602" max="14602" width="13.5703125" style="7" customWidth="1"/>
    <col min="14603" max="14603" width="16" style="7" customWidth="1"/>
    <col min="14604" max="14604" width="17" style="7" customWidth="1"/>
    <col min="14605" max="14605" width="12.5703125" style="7" customWidth="1"/>
    <col min="14606" max="14606" width="15.140625" style="7" customWidth="1"/>
    <col min="14607" max="14607" width="18.140625" style="7" customWidth="1"/>
    <col min="14608" max="14609" width="12.42578125" style="7" customWidth="1"/>
    <col min="14610" max="14610" width="9.140625" style="7" customWidth="1"/>
    <col min="14611" max="14611" width="11.140625" style="7" customWidth="1"/>
    <col min="14612" max="14839" width="9.140625" style="7"/>
    <col min="14840" max="14840" width="5.5703125" style="7" customWidth="1"/>
    <col min="14841" max="14841" width="25.5703125" style="7" customWidth="1"/>
    <col min="14842" max="14843" width="9.140625" style="7" hidden="1" customWidth="1"/>
    <col min="14844" max="14844" width="7" style="7" customWidth="1"/>
    <col min="14845" max="14845" width="5.42578125" style="7" customWidth="1"/>
    <col min="14846" max="14846" width="6.5703125" style="7" customWidth="1"/>
    <col min="14847" max="14847" width="14.42578125" style="7" customWidth="1"/>
    <col min="14848" max="14848" width="15.5703125" style="7" customWidth="1"/>
    <col min="14849" max="14849" width="14.42578125" style="7" customWidth="1"/>
    <col min="14850" max="14851" width="12.5703125" style="7" customWidth="1"/>
    <col min="14852" max="14852" width="8.140625" style="7" customWidth="1"/>
    <col min="14853" max="14853" width="11.5703125" style="7" customWidth="1"/>
    <col min="14854" max="14854" width="10.42578125" style="7" customWidth="1"/>
    <col min="14855" max="14855" width="11.140625" style="7" customWidth="1"/>
    <col min="14856" max="14856" width="12.140625" style="7" customWidth="1"/>
    <col min="14857" max="14857" width="14.42578125" style="7" customWidth="1"/>
    <col min="14858" max="14858" width="13.5703125" style="7" customWidth="1"/>
    <col min="14859" max="14859" width="16" style="7" customWidth="1"/>
    <col min="14860" max="14860" width="17" style="7" customWidth="1"/>
    <col min="14861" max="14861" width="12.5703125" style="7" customWidth="1"/>
    <col min="14862" max="14862" width="15.140625" style="7" customWidth="1"/>
    <col min="14863" max="14863" width="18.140625" style="7" customWidth="1"/>
    <col min="14864" max="14865" width="12.42578125" style="7" customWidth="1"/>
    <col min="14866" max="14866" width="9.140625" style="7" customWidth="1"/>
    <col min="14867" max="14867" width="11.140625" style="7" customWidth="1"/>
    <col min="14868" max="15095" width="9.140625" style="7"/>
    <col min="15096" max="15096" width="5.5703125" style="7" customWidth="1"/>
    <col min="15097" max="15097" width="25.5703125" style="7" customWidth="1"/>
    <col min="15098" max="15099" width="9.140625" style="7" hidden="1" customWidth="1"/>
    <col min="15100" max="15100" width="7" style="7" customWidth="1"/>
    <col min="15101" max="15101" width="5.42578125" style="7" customWidth="1"/>
    <col min="15102" max="15102" width="6.5703125" style="7" customWidth="1"/>
    <col min="15103" max="15103" width="14.42578125" style="7" customWidth="1"/>
    <col min="15104" max="15104" width="15.5703125" style="7" customWidth="1"/>
    <col min="15105" max="15105" width="14.42578125" style="7" customWidth="1"/>
    <col min="15106" max="15107" width="12.5703125" style="7" customWidth="1"/>
    <col min="15108" max="15108" width="8.140625" style="7" customWidth="1"/>
    <col min="15109" max="15109" width="11.5703125" style="7" customWidth="1"/>
    <col min="15110" max="15110" width="10.42578125" style="7" customWidth="1"/>
    <col min="15111" max="15111" width="11.140625" style="7" customWidth="1"/>
    <col min="15112" max="15112" width="12.140625" style="7" customWidth="1"/>
    <col min="15113" max="15113" width="14.42578125" style="7" customWidth="1"/>
    <col min="15114" max="15114" width="13.5703125" style="7" customWidth="1"/>
    <col min="15115" max="15115" width="16" style="7" customWidth="1"/>
    <col min="15116" max="15116" width="17" style="7" customWidth="1"/>
    <col min="15117" max="15117" width="12.5703125" style="7" customWidth="1"/>
    <col min="15118" max="15118" width="15.140625" style="7" customWidth="1"/>
    <col min="15119" max="15119" width="18.140625" style="7" customWidth="1"/>
    <col min="15120" max="15121" width="12.42578125" style="7" customWidth="1"/>
    <col min="15122" max="15122" width="9.140625" style="7" customWidth="1"/>
    <col min="15123" max="15123" width="11.140625" style="7" customWidth="1"/>
    <col min="15124" max="15351" width="9.140625" style="7"/>
    <col min="15352" max="15352" width="5.5703125" style="7" customWidth="1"/>
    <col min="15353" max="15353" width="25.5703125" style="7" customWidth="1"/>
    <col min="15354" max="15355" width="9.140625" style="7" hidden="1" customWidth="1"/>
    <col min="15356" max="15356" width="7" style="7" customWidth="1"/>
    <col min="15357" max="15357" width="5.42578125" style="7" customWidth="1"/>
    <col min="15358" max="15358" width="6.5703125" style="7" customWidth="1"/>
    <col min="15359" max="15359" width="14.42578125" style="7" customWidth="1"/>
    <col min="15360" max="15360" width="15.5703125" style="7" customWidth="1"/>
    <col min="15361" max="15361" width="14.42578125" style="7" customWidth="1"/>
    <col min="15362" max="15363" width="12.5703125" style="7" customWidth="1"/>
    <col min="15364" max="15364" width="8.140625" style="7" customWidth="1"/>
    <col min="15365" max="15365" width="11.5703125" style="7" customWidth="1"/>
    <col min="15366" max="15366" width="10.42578125" style="7" customWidth="1"/>
    <col min="15367" max="15367" width="11.140625" style="7" customWidth="1"/>
    <col min="15368" max="15368" width="12.140625" style="7" customWidth="1"/>
    <col min="15369" max="15369" width="14.42578125" style="7" customWidth="1"/>
    <col min="15370" max="15370" width="13.5703125" style="7" customWidth="1"/>
    <col min="15371" max="15371" width="16" style="7" customWidth="1"/>
    <col min="15372" max="15372" width="17" style="7" customWidth="1"/>
    <col min="15373" max="15373" width="12.5703125" style="7" customWidth="1"/>
    <col min="15374" max="15374" width="15.140625" style="7" customWidth="1"/>
    <col min="15375" max="15375" width="18.140625" style="7" customWidth="1"/>
    <col min="15376" max="15377" width="12.42578125" style="7" customWidth="1"/>
    <col min="15378" max="15378" width="9.140625" style="7" customWidth="1"/>
    <col min="15379" max="15379" width="11.140625" style="7" customWidth="1"/>
    <col min="15380" max="15607" width="9.140625" style="7"/>
    <col min="15608" max="15608" width="5.5703125" style="7" customWidth="1"/>
    <col min="15609" max="15609" width="25.5703125" style="7" customWidth="1"/>
    <col min="15610" max="15611" width="9.140625" style="7" hidden="1" customWidth="1"/>
    <col min="15612" max="15612" width="7" style="7" customWidth="1"/>
    <col min="15613" max="15613" width="5.42578125" style="7" customWidth="1"/>
    <col min="15614" max="15614" width="6.5703125" style="7" customWidth="1"/>
    <col min="15615" max="15615" width="14.42578125" style="7" customWidth="1"/>
    <col min="15616" max="15616" width="15.5703125" style="7" customWidth="1"/>
    <col min="15617" max="15617" width="14.42578125" style="7" customWidth="1"/>
    <col min="15618" max="15619" width="12.5703125" style="7" customWidth="1"/>
    <col min="15620" max="15620" width="8.140625" style="7" customWidth="1"/>
    <col min="15621" max="15621" width="11.5703125" style="7" customWidth="1"/>
    <col min="15622" max="15622" width="10.42578125" style="7" customWidth="1"/>
    <col min="15623" max="15623" width="11.140625" style="7" customWidth="1"/>
    <col min="15624" max="15624" width="12.140625" style="7" customWidth="1"/>
    <col min="15625" max="15625" width="14.42578125" style="7" customWidth="1"/>
    <col min="15626" max="15626" width="13.5703125" style="7" customWidth="1"/>
    <col min="15627" max="15627" width="16" style="7" customWidth="1"/>
    <col min="15628" max="15628" width="17" style="7" customWidth="1"/>
    <col min="15629" max="15629" width="12.5703125" style="7" customWidth="1"/>
    <col min="15630" max="15630" width="15.140625" style="7" customWidth="1"/>
    <col min="15631" max="15631" width="18.140625" style="7" customWidth="1"/>
    <col min="15632" max="15633" width="12.42578125" style="7" customWidth="1"/>
    <col min="15634" max="15634" width="9.140625" style="7" customWidth="1"/>
    <col min="15635" max="15635" width="11.140625" style="7" customWidth="1"/>
    <col min="15636" max="15863" width="9.140625" style="7"/>
    <col min="15864" max="15864" width="5.5703125" style="7" customWidth="1"/>
    <col min="15865" max="15865" width="25.5703125" style="7" customWidth="1"/>
    <col min="15866" max="15867" width="9.140625" style="7" hidden="1" customWidth="1"/>
    <col min="15868" max="15868" width="7" style="7" customWidth="1"/>
    <col min="15869" max="15869" width="5.42578125" style="7" customWidth="1"/>
    <col min="15870" max="15870" width="6.5703125" style="7" customWidth="1"/>
    <col min="15871" max="15871" width="14.42578125" style="7" customWidth="1"/>
    <col min="15872" max="15872" width="15.5703125" style="7" customWidth="1"/>
    <col min="15873" max="15873" width="14.42578125" style="7" customWidth="1"/>
    <col min="15874" max="15875" width="12.5703125" style="7" customWidth="1"/>
    <col min="15876" max="15876" width="8.140625" style="7" customWidth="1"/>
    <col min="15877" max="15877" width="11.5703125" style="7" customWidth="1"/>
    <col min="15878" max="15878" width="10.42578125" style="7" customWidth="1"/>
    <col min="15879" max="15879" width="11.140625" style="7" customWidth="1"/>
    <col min="15880" max="15880" width="12.140625" style="7" customWidth="1"/>
    <col min="15881" max="15881" width="14.42578125" style="7" customWidth="1"/>
    <col min="15882" max="15882" width="13.5703125" style="7" customWidth="1"/>
    <col min="15883" max="15883" width="16" style="7" customWidth="1"/>
    <col min="15884" max="15884" width="17" style="7" customWidth="1"/>
    <col min="15885" max="15885" width="12.5703125" style="7" customWidth="1"/>
    <col min="15886" max="15886" width="15.140625" style="7" customWidth="1"/>
    <col min="15887" max="15887" width="18.140625" style="7" customWidth="1"/>
    <col min="15888" max="15889" width="12.42578125" style="7" customWidth="1"/>
    <col min="15890" max="15890" width="9.140625" style="7" customWidth="1"/>
    <col min="15891" max="15891" width="11.140625" style="7" customWidth="1"/>
    <col min="15892" max="16119" width="9.140625" style="7"/>
    <col min="16120" max="16120" width="5.5703125" style="7" customWidth="1"/>
    <col min="16121" max="16121" width="25.5703125" style="7" customWidth="1"/>
    <col min="16122" max="16123" width="9.140625" style="7" hidden="1" customWidth="1"/>
    <col min="16124" max="16124" width="7" style="7" customWidth="1"/>
    <col min="16125" max="16125" width="5.42578125" style="7" customWidth="1"/>
    <col min="16126" max="16126" width="6.5703125" style="7" customWidth="1"/>
    <col min="16127" max="16127" width="14.42578125" style="7" customWidth="1"/>
    <col min="16128" max="16128" width="15.5703125" style="7" customWidth="1"/>
    <col min="16129" max="16129" width="14.42578125" style="7" customWidth="1"/>
    <col min="16130" max="16131" width="12.5703125" style="7" customWidth="1"/>
    <col min="16132" max="16132" width="8.140625" style="7" customWidth="1"/>
    <col min="16133" max="16133" width="11.5703125" style="7" customWidth="1"/>
    <col min="16134" max="16134" width="10.42578125" style="7" customWidth="1"/>
    <col min="16135" max="16135" width="11.140625" style="7" customWidth="1"/>
    <col min="16136" max="16136" width="12.140625" style="7" customWidth="1"/>
    <col min="16137" max="16137" width="14.42578125" style="7" customWidth="1"/>
    <col min="16138" max="16138" width="13.5703125" style="7" customWidth="1"/>
    <col min="16139" max="16139" width="16" style="7" customWidth="1"/>
    <col min="16140" max="16140" width="17" style="7" customWidth="1"/>
    <col min="16141" max="16141" width="12.5703125" style="7" customWidth="1"/>
    <col min="16142" max="16142" width="15.140625" style="7" customWidth="1"/>
    <col min="16143" max="16143" width="18.140625" style="7" customWidth="1"/>
    <col min="16144" max="16145" width="12.42578125" style="7" customWidth="1"/>
    <col min="16146" max="16146" width="9.140625" style="7" customWidth="1"/>
    <col min="16147" max="16147" width="11.140625" style="7" customWidth="1"/>
    <col min="16148" max="16384" width="9.140625" style="7"/>
  </cols>
  <sheetData>
    <row r="1" spans="1:238" s="60" customFormat="1" ht="16.5">
      <c r="A1" s="172" t="s">
        <v>152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  <c r="EH1" s="171"/>
      <c r="EI1" s="171"/>
      <c r="EJ1" s="171"/>
      <c r="EK1" s="171"/>
      <c r="EL1" s="171"/>
      <c r="EM1" s="171"/>
      <c r="EN1" s="171"/>
      <c r="EO1" s="171"/>
      <c r="EP1" s="171"/>
      <c r="EQ1" s="171"/>
      <c r="ER1" s="171"/>
      <c r="ES1" s="171"/>
      <c r="ET1" s="171"/>
      <c r="EU1" s="171"/>
      <c r="EV1" s="171"/>
      <c r="EW1" s="171"/>
      <c r="EX1" s="171"/>
      <c r="EY1" s="171"/>
      <c r="EZ1" s="171"/>
      <c r="FA1" s="171"/>
      <c r="FB1" s="171"/>
      <c r="FC1" s="171"/>
      <c r="FD1" s="171"/>
      <c r="FE1" s="171"/>
      <c r="FF1" s="171"/>
      <c r="FG1" s="171"/>
      <c r="FH1" s="171"/>
      <c r="FI1" s="171"/>
      <c r="FJ1" s="171"/>
      <c r="FK1" s="171"/>
      <c r="FL1" s="171"/>
      <c r="FM1" s="171"/>
      <c r="FN1" s="171"/>
      <c r="FO1" s="171"/>
      <c r="FP1" s="171"/>
      <c r="FQ1" s="171"/>
      <c r="FR1" s="171"/>
      <c r="FS1" s="171"/>
      <c r="FT1" s="171"/>
      <c r="FU1" s="171"/>
      <c r="FV1" s="171"/>
      <c r="FW1" s="171"/>
      <c r="FX1" s="171"/>
      <c r="FY1" s="171"/>
      <c r="FZ1" s="171"/>
      <c r="GA1" s="171"/>
      <c r="GB1" s="171"/>
      <c r="GC1" s="171"/>
      <c r="GD1" s="171"/>
      <c r="GE1" s="171"/>
      <c r="GF1" s="171"/>
      <c r="GG1" s="171"/>
      <c r="GH1" s="171"/>
      <c r="GI1" s="171"/>
      <c r="GJ1" s="171"/>
      <c r="GK1" s="171"/>
      <c r="GL1" s="171"/>
      <c r="GM1" s="171"/>
      <c r="GN1" s="171"/>
      <c r="GO1" s="171"/>
      <c r="GP1" s="171"/>
      <c r="GQ1" s="171"/>
      <c r="GR1" s="171"/>
      <c r="GS1" s="171"/>
      <c r="GT1" s="171"/>
      <c r="GU1" s="171"/>
      <c r="GV1" s="171"/>
      <c r="GW1" s="171"/>
      <c r="GX1" s="171"/>
      <c r="GY1" s="171"/>
      <c r="GZ1" s="171"/>
      <c r="HA1" s="171"/>
      <c r="HB1" s="171"/>
      <c r="HC1" s="171"/>
      <c r="HD1" s="171"/>
      <c r="HE1" s="171"/>
      <c r="HF1" s="171"/>
      <c r="HG1" s="171"/>
      <c r="HH1" s="171"/>
      <c r="HI1" s="171"/>
      <c r="HJ1" s="171"/>
      <c r="HK1" s="171"/>
      <c r="HL1" s="171"/>
      <c r="HM1" s="171"/>
      <c r="HN1" s="171"/>
      <c r="HO1" s="171"/>
      <c r="HP1" s="171"/>
      <c r="HQ1" s="171"/>
      <c r="HR1" s="171"/>
      <c r="HS1" s="171"/>
      <c r="HT1" s="171"/>
      <c r="HU1" s="171"/>
      <c r="HV1" s="171"/>
      <c r="HW1" s="171"/>
      <c r="HX1" s="171"/>
      <c r="HY1" s="171"/>
      <c r="HZ1" s="171"/>
      <c r="IA1" s="171"/>
      <c r="IB1" s="171"/>
      <c r="IC1" s="171"/>
      <c r="ID1" s="171"/>
    </row>
    <row r="2" spans="1:238" s="60" customFormat="1" ht="16.5">
      <c r="A2" s="206" t="s">
        <v>149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71"/>
      <c r="EW2" s="171"/>
      <c r="EX2" s="171"/>
      <c r="EY2" s="171"/>
      <c r="EZ2" s="171"/>
      <c r="FA2" s="171"/>
      <c r="FB2" s="171"/>
      <c r="FC2" s="171"/>
      <c r="FD2" s="171"/>
      <c r="FE2" s="171"/>
      <c r="FF2" s="171"/>
      <c r="FG2" s="171"/>
      <c r="FH2" s="171"/>
      <c r="FI2" s="171"/>
      <c r="FJ2" s="171"/>
      <c r="FK2" s="171"/>
      <c r="FL2" s="171"/>
      <c r="FM2" s="171"/>
      <c r="FN2" s="171"/>
      <c r="FO2" s="171"/>
      <c r="FP2" s="171"/>
      <c r="FQ2" s="171"/>
      <c r="FR2" s="171"/>
      <c r="FS2" s="171"/>
      <c r="FT2" s="171"/>
      <c r="FU2" s="171"/>
      <c r="FV2" s="171"/>
      <c r="FW2" s="171"/>
      <c r="FX2" s="171"/>
      <c r="FY2" s="171"/>
      <c r="FZ2" s="171"/>
      <c r="GA2" s="171"/>
      <c r="GB2" s="171"/>
      <c r="GC2" s="171"/>
      <c r="GD2" s="171"/>
      <c r="GE2" s="171"/>
      <c r="GF2" s="171"/>
      <c r="GG2" s="171"/>
      <c r="GH2" s="171"/>
      <c r="GI2" s="171"/>
      <c r="GJ2" s="171"/>
      <c r="GK2" s="171"/>
      <c r="GL2" s="171"/>
      <c r="GM2" s="171"/>
      <c r="GN2" s="171"/>
      <c r="GO2" s="171"/>
      <c r="GP2" s="171"/>
      <c r="GQ2" s="171"/>
      <c r="GR2" s="171"/>
      <c r="GS2" s="171"/>
      <c r="GT2" s="171"/>
      <c r="GU2" s="171"/>
      <c r="GV2" s="171"/>
      <c r="GW2" s="171"/>
      <c r="GX2" s="171"/>
      <c r="GY2" s="171"/>
      <c r="GZ2" s="171"/>
      <c r="HA2" s="171"/>
      <c r="HB2" s="171"/>
      <c r="HC2" s="171"/>
      <c r="HD2" s="171"/>
      <c r="HE2" s="171"/>
      <c r="HF2" s="171"/>
      <c r="HG2" s="171"/>
      <c r="HH2" s="171"/>
      <c r="HI2" s="171"/>
      <c r="HJ2" s="171"/>
      <c r="HK2" s="171"/>
      <c r="HL2" s="171"/>
      <c r="HM2" s="171"/>
      <c r="HN2" s="171"/>
      <c r="HO2" s="171"/>
      <c r="HP2" s="171"/>
      <c r="HQ2" s="171"/>
      <c r="HR2" s="171"/>
      <c r="HS2" s="171"/>
      <c r="HT2" s="171"/>
      <c r="HU2" s="171"/>
      <c r="HV2" s="171"/>
      <c r="HW2" s="171"/>
      <c r="HX2" s="171"/>
      <c r="HY2" s="171"/>
      <c r="HZ2" s="171"/>
      <c r="IA2" s="171"/>
      <c r="IB2" s="171"/>
      <c r="IC2" s="171"/>
      <c r="ID2" s="171"/>
    </row>
    <row r="3" spans="1:238" s="60" customFormat="1" ht="16.5">
      <c r="A3" s="156" t="str">
        <f>'LIÊN ĐIỀN VÌ'!A4:Q4</f>
        <v>(Kèm theo Nghị quyết số         /NQ-HĐND ngày        /4/2025 của Hội đồng nhân dân huyện Ba Tơ)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</row>
    <row r="4" spans="1:238" s="60" customFormat="1" ht="16.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</row>
    <row r="5" spans="1:238" s="60" customFormat="1" ht="16.5">
      <c r="A5" s="83"/>
      <c r="B5" s="83"/>
      <c r="C5" s="83"/>
      <c r="D5" s="83"/>
      <c r="E5" s="83"/>
      <c r="F5" s="83"/>
      <c r="G5" s="83"/>
      <c r="H5" s="83"/>
      <c r="I5" s="83"/>
      <c r="J5" s="83"/>
      <c r="K5" s="158" t="s">
        <v>116</v>
      </c>
      <c r="L5" s="158"/>
      <c r="M5" s="158"/>
      <c r="N5" s="158"/>
    </row>
    <row r="6" spans="1:238" s="61" customFormat="1" ht="15.75" customHeight="1">
      <c r="A6" s="178" t="s">
        <v>53</v>
      </c>
      <c r="B6" s="178" t="s">
        <v>3</v>
      </c>
      <c r="C6" s="179" t="s">
        <v>4</v>
      </c>
      <c r="D6" s="162" t="s">
        <v>120</v>
      </c>
      <c r="E6" s="163"/>
      <c r="F6" s="164"/>
      <c r="G6" s="162" t="s">
        <v>158</v>
      </c>
      <c r="H6" s="163"/>
      <c r="I6" s="164"/>
      <c r="J6" s="162" t="s">
        <v>114</v>
      </c>
      <c r="K6" s="163"/>
      <c r="L6" s="163"/>
      <c r="M6" s="168" t="s">
        <v>150</v>
      </c>
      <c r="N6" s="175" t="s">
        <v>54</v>
      </c>
      <c r="V6" s="162"/>
      <c r="W6" s="163"/>
      <c r="X6" s="164"/>
    </row>
    <row r="7" spans="1:238" s="62" customFormat="1" ht="35.25" customHeight="1">
      <c r="A7" s="178"/>
      <c r="B7" s="178"/>
      <c r="C7" s="179"/>
      <c r="D7" s="165"/>
      <c r="E7" s="166"/>
      <c r="F7" s="167"/>
      <c r="G7" s="165"/>
      <c r="H7" s="166"/>
      <c r="I7" s="167"/>
      <c r="J7" s="165"/>
      <c r="K7" s="166"/>
      <c r="L7" s="166"/>
      <c r="M7" s="168"/>
      <c r="N7" s="176"/>
      <c r="V7" s="203"/>
      <c r="W7" s="204"/>
      <c r="X7" s="205"/>
    </row>
    <row r="8" spans="1:238" s="62" customFormat="1" ht="15" customHeight="1">
      <c r="A8" s="178"/>
      <c r="B8" s="178"/>
      <c r="C8" s="179"/>
      <c r="D8" s="168" t="s">
        <v>55</v>
      </c>
      <c r="E8" s="169" t="s">
        <v>16</v>
      </c>
      <c r="F8" s="170"/>
      <c r="G8" s="168" t="s">
        <v>55</v>
      </c>
      <c r="H8" s="169" t="s">
        <v>16</v>
      </c>
      <c r="I8" s="170"/>
      <c r="J8" s="168" t="s">
        <v>55</v>
      </c>
      <c r="K8" s="169" t="s">
        <v>16</v>
      </c>
      <c r="L8" s="169"/>
      <c r="M8" s="168"/>
      <c r="N8" s="176"/>
      <c r="V8" s="168"/>
      <c r="W8" s="169"/>
      <c r="X8" s="170"/>
    </row>
    <row r="9" spans="1:238" s="62" customFormat="1" ht="47.25">
      <c r="A9" s="178"/>
      <c r="B9" s="178"/>
      <c r="C9" s="179"/>
      <c r="D9" s="168"/>
      <c r="E9" s="85" t="s">
        <v>18</v>
      </c>
      <c r="F9" s="85" t="s">
        <v>96</v>
      </c>
      <c r="G9" s="168"/>
      <c r="H9" s="85" t="s">
        <v>18</v>
      </c>
      <c r="I9" s="85" t="s">
        <v>96</v>
      </c>
      <c r="J9" s="168"/>
      <c r="K9" s="85" t="s">
        <v>18</v>
      </c>
      <c r="L9" s="86" t="s">
        <v>96</v>
      </c>
      <c r="M9" s="168"/>
      <c r="N9" s="177"/>
      <c r="O9" s="88"/>
      <c r="P9" s="88"/>
      <c r="Q9" s="88"/>
      <c r="V9" s="168"/>
      <c r="W9" s="85"/>
      <c r="X9" s="85"/>
    </row>
    <row r="10" spans="1:238" s="92" customFormat="1" ht="18" customHeight="1">
      <c r="A10" s="84" t="s">
        <v>56</v>
      </c>
      <c r="B10" s="89" t="s">
        <v>121</v>
      </c>
      <c r="C10" s="151"/>
      <c r="D10" s="91">
        <f>SUM(D11:D29)</f>
        <v>14511.111000000003</v>
      </c>
      <c r="E10" s="91">
        <f t="shared" ref="E10:M10" si="0">SUM(E11:E29)</f>
        <v>13000</v>
      </c>
      <c r="F10" s="91">
        <f t="shared" si="0"/>
        <v>1511.1110000000001</v>
      </c>
      <c r="G10" s="91">
        <f t="shared" si="0"/>
        <v>13000</v>
      </c>
      <c r="H10" s="91">
        <f t="shared" si="0"/>
        <v>13000</v>
      </c>
      <c r="I10" s="91">
        <f t="shared" si="0"/>
        <v>0</v>
      </c>
      <c r="J10" s="91">
        <f t="shared" si="0"/>
        <v>13000</v>
      </c>
      <c r="K10" s="91">
        <f t="shared" si="0"/>
        <v>13000</v>
      </c>
      <c r="L10" s="91">
        <f t="shared" si="0"/>
        <v>0</v>
      </c>
      <c r="M10" s="91">
        <f t="shared" si="0"/>
        <v>0</v>
      </c>
      <c r="N10" s="90"/>
    </row>
    <row r="11" spans="1:238" s="99" customFormat="1" ht="47.25">
      <c r="A11" s="93">
        <v>1</v>
      </c>
      <c r="B11" s="94" t="s">
        <v>122</v>
      </c>
      <c r="C11" s="95" t="s">
        <v>123</v>
      </c>
      <c r="D11" s="96">
        <v>6477.7780000000002</v>
      </c>
      <c r="E11" s="97">
        <v>5830</v>
      </c>
      <c r="F11" s="97">
        <v>647.77800000000002</v>
      </c>
      <c r="G11" s="96">
        <f>H11+I11</f>
        <v>5830</v>
      </c>
      <c r="H11" s="97">
        <v>5830</v>
      </c>
      <c r="I11" s="97">
        <v>0</v>
      </c>
      <c r="J11" s="96">
        <f>K11+L11</f>
        <v>5830</v>
      </c>
      <c r="K11" s="97">
        <f>E11</f>
        <v>5830</v>
      </c>
      <c r="L11" s="97">
        <v>0</v>
      </c>
      <c r="M11" s="97">
        <f>K11-H11</f>
        <v>0</v>
      </c>
      <c r="N11" s="98"/>
    </row>
    <row r="12" spans="1:238" s="99" customFormat="1" ht="47.25">
      <c r="A12" s="93">
        <v>2</v>
      </c>
      <c r="B12" s="100" t="s">
        <v>124</v>
      </c>
      <c r="C12" s="101" t="s">
        <v>125</v>
      </c>
      <c r="D12" s="96">
        <v>0</v>
      </c>
      <c r="E12" s="102">
        <v>0</v>
      </c>
      <c r="F12" s="97">
        <v>0</v>
      </c>
      <c r="G12" s="96">
        <f t="shared" ref="G12:G28" si="1">H12+I12</f>
        <v>1090</v>
      </c>
      <c r="H12" s="102">
        <v>1090</v>
      </c>
      <c r="I12" s="97">
        <v>0</v>
      </c>
      <c r="J12" s="96">
        <f t="shared" ref="J12:J29" si="2">K12+L12</f>
        <v>0</v>
      </c>
      <c r="K12" s="97">
        <f t="shared" ref="K12:K29" si="3">E12</f>
        <v>0</v>
      </c>
      <c r="L12" s="97">
        <v>0</v>
      </c>
      <c r="M12" s="97">
        <f t="shared" ref="M12:M29" si="4">K12-H12</f>
        <v>-1090</v>
      </c>
      <c r="N12" s="198" t="s">
        <v>111</v>
      </c>
      <c r="O12" s="153"/>
    </row>
    <row r="13" spans="1:238" s="99" customFormat="1" ht="47.25">
      <c r="A13" s="93">
        <v>3</v>
      </c>
      <c r="B13" s="100" t="s">
        <v>126</v>
      </c>
      <c r="C13" s="101" t="s">
        <v>125</v>
      </c>
      <c r="D13" s="96">
        <v>0</v>
      </c>
      <c r="E13" s="102">
        <v>0</v>
      </c>
      <c r="F13" s="97">
        <v>0</v>
      </c>
      <c r="G13" s="96">
        <f t="shared" si="1"/>
        <v>1090</v>
      </c>
      <c r="H13" s="102">
        <v>1090</v>
      </c>
      <c r="I13" s="97">
        <v>0</v>
      </c>
      <c r="J13" s="96">
        <f t="shared" si="2"/>
        <v>0</v>
      </c>
      <c r="K13" s="97">
        <f t="shared" si="3"/>
        <v>0</v>
      </c>
      <c r="L13" s="97">
        <v>0</v>
      </c>
      <c r="M13" s="97">
        <f t="shared" si="4"/>
        <v>-1090</v>
      </c>
      <c r="N13" s="200"/>
    </row>
    <row r="14" spans="1:238" s="99" customFormat="1" ht="63">
      <c r="A14" s="93">
        <v>4</v>
      </c>
      <c r="B14" s="100" t="s">
        <v>127</v>
      </c>
      <c r="C14" s="101" t="s">
        <v>125</v>
      </c>
      <c r="D14" s="96">
        <v>0</v>
      </c>
      <c r="E14" s="102">
        <v>0</v>
      </c>
      <c r="F14" s="97">
        <v>0</v>
      </c>
      <c r="G14" s="96">
        <f t="shared" si="1"/>
        <v>1350</v>
      </c>
      <c r="H14" s="102">
        <v>1350</v>
      </c>
      <c r="I14" s="97">
        <v>0</v>
      </c>
      <c r="J14" s="96">
        <f t="shared" si="2"/>
        <v>0</v>
      </c>
      <c r="K14" s="97">
        <f t="shared" si="3"/>
        <v>0</v>
      </c>
      <c r="L14" s="97">
        <v>0</v>
      </c>
      <c r="M14" s="97">
        <f t="shared" si="4"/>
        <v>-1350</v>
      </c>
      <c r="N14" s="200"/>
    </row>
    <row r="15" spans="1:238" s="99" customFormat="1" ht="47.25">
      <c r="A15" s="93">
        <v>5</v>
      </c>
      <c r="B15" s="100" t="s">
        <v>128</v>
      </c>
      <c r="C15" s="101" t="s">
        <v>125</v>
      </c>
      <c r="D15" s="96">
        <v>0</v>
      </c>
      <c r="E15" s="102">
        <v>0</v>
      </c>
      <c r="F15" s="97">
        <v>0</v>
      </c>
      <c r="G15" s="96">
        <f t="shared" si="1"/>
        <v>1090</v>
      </c>
      <c r="H15" s="102">
        <v>1090</v>
      </c>
      <c r="I15" s="97">
        <v>0</v>
      </c>
      <c r="J15" s="96">
        <f t="shared" si="2"/>
        <v>0</v>
      </c>
      <c r="K15" s="97">
        <f t="shared" si="3"/>
        <v>0</v>
      </c>
      <c r="L15" s="97">
        <v>0</v>
      </c>
      <c r="M15" s="97">
        <f t="shared" si="4"/>
        <v>-1090</v>
      </c>
      <c r="N15" s="199"/>
    </row>
    <row r="16" spans="1:238" s="99" customFormat="1" ht="47.25">
      <c r="A16" s="93">
        <v>6</v>
      </c>
      <c r="B16" s="100" t="s">
        <v>156</v>
      </c>
      <c r="C16" s="101" t="s">
        <v>125</v>
      </c>
      <c r="D16" s="96">
        <v>1222.222</v>
      </c>
      <c r="E16" s="102">
        <v>1100</v>
      </c>
      <c r="F16" s="97">
        <v>122.22199999999999</v>
      </c>
      <c r="G16" s="96">
        <f t="shared" si="1"/>
        <v>1100</v>
      </c>
      <c r="H16" s="102">
        <v>1100</v>
      </c>
      <c r="I16" s="97">
        <v>0</v>
      </c>
      <c r="J16" s="96">
        <f t="shared" si="2"/>
        <v>1100</v>
      </c>
      <c r="K16" s="97">
        <f t="shared" si="3"/>
        <v>1100</v>
      </c>
      <c r="L16" s="97">
        <v>0</v>
      </c>
      <c r="M16" s="97">
        <f t="shared" si="4"/>
        <v>0</v>
      </c>
      <c r="N16" s="98"/>
    </row>
    <row r="17" spans="1:14" s="99" customFormat="1" ht="47.25">
      <c r="A17" s="93">
        <v>7</v>
      </c>
      <c r="B17" s="100" t="s">
        <v>155</v>
      </c>
      <c r="C17" s="101" t="s">
        <v>125</v>
      </c>
      <c r="D17" s="96">
        <v>1200</v>
      </c>
      <c r="E17" s="102">
        <v>1080</v>
      </c>
      <c r="F17" s="97">
        <v>120</v>
      </c>
      <c r="G17" s="96">
        <f t="shared" si="1"/>
        <v>450</v>
      </c>
      <c r="H17" s="102">
        <v>450</v>
      </c>
      <c r="I17" s="97">
        <v>0</v>
      </c>
      <c r="J17" s="96">
        <f t="shared" si="2"/>
        <v>1080</v>
      </c>
      <c r="K17" s="97">
        <f t="shared" si="3"/>
        <v>1080</v>
      </c>
      <c r="L17" s="97">
        <v>0</v>
      </c>
      <c r="M17" s="97">
        <f t="shared" si="4"/>
        <v>630</v>
      </c>
      <c r="N17" s="103" t="s">
        <v>111</v>
      </c>
    </row>
    <row r="18" spans="1:14" s="99" customFormat="1" ht="31.5">
      <c r="A18" s="93">
        <v>8</v>
      </c>
      <c r="B18" s="104" t="s">
        <v>129</v>
      </c>
      <c r="C18" s="101" t="s">
        <v>125</v>
      </c>
      <c r="D18" s="96">
        <v>0</v>
      </c>
      <c r="E18" s="96">
        <v>0</v>
      </c>
      <c r="F18" s="97">
        <v>0</v>
      </c>
      <c r="G18" s="96">
        <f t="shared" si="1"/>
        <v>400</v>
      </c>
      <c r="H18" s="96">
        <v>400</v>
      </c>
      <c r="I18" s="97">
        <v>0</v>
      </c>
      <c r="J18" s="96">
        <f t="shared" si="2"/>
        <v>0</v>
      </c>
      <c r="K18" s="97">
        <f t="shared" si="3"/>
        <v>0</v>
      </c>
      <c r="L18" s="97">
        <v>0</v>
      </c>
      <c r="M18" s="97">
        <f t="shared" si="4"/>
        <v>-400</v>
      </c>
      <c r="N18" s="103" t="s">
        <v>111</v>
      </c>
    </row>
    <row r="19" spans="1:14" s="99" customFormat="1" ht="47.25">
      <c r="A19" s="93">
        <v>9</v>
      </c>
      <c r="B19" s="94" t="s">
        <v>130</v>
      </c>
      <c r="C19" s="101" t="s">
        <v>125</v>
      </c>
      <c r="D19" s="96">
        <v>255.55600000000001</v>
      </c>
      <c r="E19" s="97">
        <v>230</v>
      </c>
      <c r="F19" s="97">
        <v>25.556000000000001</v>
      </c>
      <c r="G19" s="96">
        <f t="shared" si="1"/>
        <v>230</v>
      </c>
      <c r="H19" s="97">
        <v>230</v>
      </c>
      <c r="I19" s="97">
        <v>0</v>
      </c>
      <c r="J19" s="96">
        <f t="shared" si="2"/>
        <v>230</v>
      </c>
      <c r="K19" s="97">
        <f t="shared" si="3"/>
        <v>230</v>
      </c>
      <c r="L19" s="97">
        <v>0</v>
      </c>
      <c r="M19" s="97">
        <f t="shared" si="4"/>
        <v>0</v>
      </c>
      <c r="N19" s="103"/>
    </row>
    <row r="20" spans="1:14" s="99" customFormat="1" ht="31.5">
      <c r="A20" s="93">
        <v>10</v>
      </c>
      <c r="B20" s="105" t="s">
        <v>131</v>
      </c>
      <c r="C20" s="101" t="s">
        <v>125</v>
      </c>
      <c r="D20" s="96">
        <v>411.11099999999999</v>
      </c>
      <c r="E20" s="97">
        <v>370</v>
      </c>
      <c r="F20" s="97">
        <v>41.110999999999997</v>
      </c>
      <c r="G20" s="96">
        <f t="shared" si="1"/>
        <v>370</v>
      </c>
      <c r="H20" s="97">
        <v>370</v>
      </c>
      <c r="I20" s="97">
        <v>0</v>
      </c>
      <c r="J20" s="96">
        <f t="shared" si="2"/>
        <v>370</v>
      </c>
      <c r="K20" s="97">
        <f t="shared" si="3"/>
        <v>370</v>
      </c>
      <c r="L20" s="97">
        <v>0</v>
      </c>
      <c r="M20" s="97">
        <f t="shared" si="4"/>
        <v>0</v>
      </c>
      <c r="N20" s="103"/>
    </row>
    <row r="21" spans="1:14" s="99" customFormat="1" ht="47.25">
      <c r="A21" s="93">
        <v>11</v>
      </c>
      <c r="B21" s="105" t="s">
        <v>132</v>
      </c>
      <c r="C21" s="101" t="s">
        <v>125</v>
      </c>
      <c r="D21" s="96">
        <v>870</v>
      </c>
      <c r="E21" s="102">
        <v>783</v>
      </c>
      <c r="F21" s="97">
        <v>87</v>
      </c>
      <c r="G21" s="96">
        <f t="shared" si="1"/>
        <v>0</v>
      </c>
      <c r="H21" s="97">
        <v>0</v>
      </c>
      <c r="I21" s="97">
        <v>0</v>
      </c>
      <c r="J21" s="96">
        <f t="shared" si="2"/>
        <v>783</v>
      </c>
      <c r="K21" s="97">
        <f t="shared" si="3"/>
        <v>783</v>
      </c>
      <c r="L21" s="97">
        <v>0</v>
      </c>
      <c r="M21" s="97">
        <f t="shared" si="4"/>
        <v>783</v>
      </c>
      <c r="N21" s="198" t="s">
        <v>110</v>
      </c>
    </row>
    <row r="22" spans="1:14" s="99" customFormat="1" ht="31.5">
      <c r="A22" s="93">
        <v>12</v>
      </c>
      <c r="B22" s="105" t="s">
        <v>133</v>
      </c>
      <c r="C22" s="101" t="s">
        <v>125</v>
      </c>
      <c r="D22" s="96">
        <v>800</v>
      </c>
      <c r="E22" s="96">
        <v>720</v>
      </c>
      <c r="F22" s="97">
        <v>80</v>
      </c>
      <c r="G22" s="96">
        <f t="shared" si="1"/>
        <v>0</v>
      </c>
      <c r="H22" s="97">
        <v>0</v>
      </c>
      <c r="I22" s="97">
        <v>0</v>
      </c>
      <c r="J22" s="96">
        <f t="shared" si="2"/>
        <v>720</v>
      </c>
      <c r="K22" s="97">
        <f t="shared" si="3"/>
        <v>720</v>
      </c>
      <c r="L22" s="97">
        <v>0</v>
      </c>
      <c r="M22" s="97">
        <f t="shared" si="4"/>
        <v>720</v>
      </c>
      <c r="N22" s="200"/>
    </row>
    <row r="23" spans="1:14" s="99" customFormat="1" ht="31.5">
      <c r="A23" s="93">
        <v>13</v>
      </c>
      <c r="B23" s="105" t="s">
        <v>134</v>
      </c>
      <c r="C23" s="101" t="s">
        <v>125</v>
      </c>
      <c r="D23" s="96">
        <v>840</v>
      </c>
      <c r="E23" s="97">
        <v>756</v>
      </c>
      <c r="F23" s="97">
        <v>84</v>
      </c>
      <c r="G23" s="96">
        <f t="shared" si="1"/>
        <v>0</v>
      </c>
      <c r="H23" s="97">
        <v>0</v>
      </c>
      <c r="I23" s="97">
        <v>0</v>
      </c>
      <c r="J23" s="96">
        <f t="shared" si="2"/>
        <v>756</v>
      </c>
      <c r="K23" s="97">
        <f t="shared" si="3"/>
        <v>756</v>
      </c>
      <c r="L23" s="97">
        <v>0</v>
      </c>
      <c r="M23" s="97">
        <f t="shared" si="4"/>
        <v>756</v>
      </c>
      <c r="N23" s="200"/>
    </row>
    <row r="24" spans="1:14" s="99" customFormat="1" ht="31.5">
      <c r="A24" s="93">
        <v>14</v>
      </c>
      <c r="B24" s="105" t="s">
        <v>135</v>
      </c>
      <c r="C24" s="101" t="s">
        <v>125</v>
      </c>
      <c r="D24" s="96">
        <v>200</v>
      </c>
      <c r="E24" s="97">
        <v>180</v>
      </c>
      <c r="F24" s="97">
        <v>20</v>
      </c>
      <c r="G24" s="96">
        <f t="shared" si="1"/>
        <v>0</v>
      </c>
      <c r="H24" s="97">
        <v>0</v>
      </c>
      <c r="I24" s="97">
        <v>0</v>
      </c>
      <c r="J24" s="96">
        <f t="shared" si="2"/>
        <v>180</v>
      </c>
      <c r="K24" s="97">
        <f t="shared" si="3"/>
        <v>180</v>
      </c>
      <c r="L24" s="97">
        <v>0</v>
      </c>
      <c r="M24" s="97">
        <f t="shared" si="4"/>
        <v>180</v>
      </c>
      <c r="N24" s="200"/>
    </row>
    <row r="25" spans="1:14" s="99" customFormat="1" ht="31.5">
      <c r="A25" s="93">
        <v>15</v>
      </c>
      <c r="B25" s="105" t="s">
        <v>136</v>
      </c>
      <c r="C25" s="101" t="s">
        <v>125</v>
      </c>
      <c r="D25" s="96">
        <v>250</v>
      </c>
      <c r="E25" s="97">
        <v>225</v>
      </c>
      <c r="F25" s="97">
        <v>25</v>
      </c>
      <c r="G25" s="96">
        <f t="shared" si="1"/>
        <v>0</v>
      </c>
      <c r="H25" s="97">
        <v>0</v>
      </c>
      <c r="I25" s="97">
        <v>0</v>
      </c>
      <c r="J25" s="96">
        <f t="shared" si="2"/>
        <v>225</v>
      </c>
      <c r="K25" s="97">
        <f t="shared" si="3"/>
        <v>225</v>
      </c>
      <c r="L25" s="97">
        <v>0</v>
      </c>
      <c r="M25" s="97">
        <f t="shared" si="4"/>
        <v>225</v>
      </c>
      <c r="N25" s="200"/>
    </row>
    <row r="26" spans="1:14" s="99" customFormat="1" ht="31.5">
      <c r="A26" s="93">
        <v>16</v>
      </c>
      <c r="B26" s="105" t="s">
        <v>137</v>
      </c>
      <c r="C26" s="101" t="s">
        <v>125</v>
      </c>
      <c r="D26" s="96">
        <v>843.33299999999997</v>
      </c>
      <c r="E26" s="102">
        <v>759</v>
      </c>
      <c r="F26" s="97">
        <v>84.332999999999998</v>
      </c>
      <c r="G26" s="96">
        <f t="shared" si="1"/>
        <v>0</v>
      </c>
      <c r="H26" s="97">
        <v>0</v>
      </c>
      <c r="I26" s="97">
        <v>0</v>
      </c>
      <c r="J26" s="96">
        <f t="shared" si="2"/>
        <v>759</v>
      </c>
      <c r="K26" s="97">
        <f t="shared" si="3"/>
        <v>759</v>
      </c>
      <c r="L26" s="97">
        <v>0</v>
      </c>
      <c r="M26" s="97">
        <f t="shared" si="4"/>
        <v>759</v>
      </c>
      <c r="N26" s="200"/>
    </row>
    <row r="27" spans="1:14" s="99" customFormat="1" ht="31.5">
      <c r="A27" s="93">
        <v>17</v>
      </c>
      <c r="B27" s="105" t="s">
        <v>162</v>
      </c>
      <c r="C27" s="101" t="s">
        <v>125</v>
      </c>
      <c r="D27" s="96">
        <v>300</v>
      </c>
      <c r="E27" s="106">
        <v>210</v>
      </c>
      <c r="F27" s="106">
        <v>90</v>
      </c>
      <c r="G27" s="96">
        <f t="shared" si="1"/>
        <v>0</v>
      </c>
      <c r="H27" s="97">
        <v>0</v>
      </c>
      <c r="I27" s="97">
        <v>0</v>
      </c>
      <c r="J27" s="96">
        <f t="shared" si="2"/>
        <v>210</v>
      </c>
      <c r="K27" s="97">
        <f t="shared" si="3"/>
        <v>210</v>
      </c>
      <c r="L27" s="97">
        <v>0</v>
      </c>
      <c r="M27" s="97">
        <f t="shared" si="4"/>
        <v>210</v>
      </c>
      <c r="N27" s="200"/>
    </row>
    <row r="28" spans="1:14" s="99" customFormat="1" ht="47.25">
      <c r="A28" s="93">
        <v>18</v>
      </c>
      <c r="B28" s="105" t="s">
        <v>138</v>
      </c>
      <c r="C28" s="101" t="s">
        <v>125</v>
      </c>
      <c r="D28" s="96">
        <v>330</v>
      </c>
      <c r="E28" s="102">
        <v>297</v>
      </c>
      <c r="F28" s="97">
        <v>33</v>
      </c>
      <c r="G28" s="96">
        <f t="shared" si="1"/>
        <v>0</v>
      </c>
      <c r="H28" s="97">
        <v>0</v>
      </c>
      <c r="I28" s="97">
        <v>0</v>
      </c>
      <c r="J28" s="96">
        <f t="shared" si="2"/>
        <v>297</v>
      </c>
      <c r="K28" s="97">
        <f t="shared" si="3"/>
        <v>297</v>
      </c>
      <c r="L28" s="97">
        <v>0</v>
      </c>
      <c r="M28" s="97">
        <f t="shared" si="4"/>
        <v>297</v>
      </c>
      <c r="N28" s="200"/>
    </row>
    <row r="29" spans="1:14" s="99" customFormat="1" ht="34.5" customHeight="1">
      <c r="A29" s="93">
        <v>19</v>
      </c>
      <c r="B29" s="105" t="s">
        <v>159</v>
      </c>
      <c r="C29" s="101" t="s">
        <v>125</v>
      </c>
      <c r="D29" s="96">
        <v>511.11099999999999</v>
      </c>
      <c r="E29" s="102">
        <v>460</v>
      </c>
      <c r="F29" s="97">
        <v>51.110999999999997</v>
      </c>
      <c r="G29" s="96">
        <v>0</v>
      </c>
      <c r="H29" s="97">
        <v>0</v>
      </c>
      <c r="I29" s="97">
        <v>0</v>
      </c>
      <c r="J29" s="96">
        <f t="shared" si="2"/>
        <v>460</v>
      </c>
      <c r="K29" s="97">
        <f t="shared" si="3"/>
        <v>460</v>
      </c>
      <c r="L29" s="97">
        <v>0</v>
      </c>
      <c r="M29" s="97">
        <f t="shared" si="4"/>
        <v>460</v>
      </c>
      <c r="N29" s="199"/>
    </row>
    <row r="30" spans="1:14" s="70" customFormat="1" ht="21.75" customHeight="1">
      <c r="A30" s="84" t="s">
        <v>57</v>
      </c>
      <c r="B30" s="89" t="s">
        <v>139</v>
      </c>
      <c r="C30" s="151"/>
      <c r="D30" s="91">
        <f>SUM(D31:D39)</f>
        <v>16250</v>
      </c>
      <c r="E30" s="91">
        <f t="shared" ref="E30:M30" si="5">SUM(E31:E39)</f>
        <v>13000</v>
      </c>
      <c r="F30" s="91">
        <f t="shared" si="5"/>
        <v>3250</v>
      </c>
      <c r="G30" s="91">
        <f t="shared" si="5"/>
        <v>13000</v>
      </c>
      <c r="H30" s="91">
        <f t="shared" si="5"/>
        <v>13000</v>
      </c>
      <c r="I30" s="91">
        <f t="shared" si="5"/>
        <v>0</v>
      </c>
      <c r="J30" s="91">
        <f t="shared" si="5"/>
        <v>13000</v>
      </c>
      <c r="K30" s="91">
        <f t="shared" si="5"/>
        <v>13000</v>
      </c>
      <c r="L30" s="91">
        <f t="shared" si="5"/>
        <v>0</v>
      </c>
      <c r="M30" s="91">
        <f t="shared" si="5"/>
        <v>0</v>
      </c>
      <c r="N30" s="90"/>
    </row>
    <row r="31" spans="1:14" s="99" customFormat="1" ht="47.25">
      <c r="A31" s="93">
        <v>1</v>
      </c>
      <c r="B31" s="107" t="s">
        <v>140</v>
      </c>
      <c r="C31" s="152" t="s">
        <v>141</v>
      </c>
      <c r="D31" s="96">
        <v>750</v>
      </c>
      <c r="E31" s="96">
        <v>600</v>
      </c>
      <c r="F31" s="96">
        <v>150</v>
      </c>
      <c r="G31" s="96">
        <f>H31+I31</f>
        <v>600</v>
      </c>
      <c r="H31" s="96">
        <v>600</v>
      </c>
      <c r="I31" s="96">
        <v>0</v>
      </c>
      <c r="J31" s="96">
        <f>K31+L31</f>
        <v>600</v>
      </c>
      <c r="K31" s="96">
        <f>E31</f>
        <v>600</v>
      </c>
      <c r="L31" s="108">
        <v>0</v>
      </c>
      <c r="M31" s="108">
        <f>K31-E31</f>
        <v>0</v>
      </c>
      <c r="N31" s="103"/>
    </row>
    <row r="32" spans="1:14" s="99" customFormat="1" ht="31.5">
      <c r="A32" s="93">
        <v>2</v>
      </c>
      <c r="B32" s="107" t="s">
        <v>142</v>
      </c>
      <c r="C32" s="152" t="s">
        <v>141</v>
      </c>
      <c r="D32" s="96">
        <v>1500</v>
      </c>
      <c r="E32" s="96">
        <v>1200</v>
      </c>
      <c r="F32" s="96">
        <v>300</v>
      </c>
      <c r="G32" s="96">
        <f t="shared" ref="G32:G39" si="6">H32+I32</f>
        <v>1200</v>
      </c>
      <c r="H32" s="96">
        <v>1200</v>
      </c>
      <c r="I32" s="96">
        <v>0</v>
      </c>
      <c r="J32" s="96">
        <f t="shared" ref="J32:J39" si="7">K32+L32</f>
        <v>1200</v>
      </c>
      <c r="K32" s="96">
        <f t="shared" ref="K32:K39" si="8">E32</f>
        <v>1200</v>
      </c>
      <c r="L32" s="108">
        <v>0</v>
      </c>
      <c r="M32" s="108">
        <f t="shared" ref="M32:M39" si="9">K32-E32</f>
        <v>0</v>
      </c>
      <c r="N32" s="103"/>
    </row>
    <row r="33" spans="1:15" s="99" customFormat="1" ht="47.25">
      <c r="A33" s="93">
        <v>3</v>
      </c>
      <c r="B33" s="107" t="s">
        <v>143</v>
      </c>
      <c r="C33" s="95" t="s">
        <v>123</v>
      </c>
      <c r="D33" s="96">
        <v>8875</v>
      </c>
      <c r="E33" s="96">
        <v>7100</v>
      </c>
      <c r="F33" s="96">
        <v>1775</v>
      </c>
      <c r="G33" s="96">
        <f t="shared" si="6"/>
        <v>7100</v>
      </c>
      <c r="H33" s="96">
        <v>7100</v>
      </c>
      <c r="I33" s="96">
        <v>0</v>
      </c>
      <c r="J33" s="96">
        <f t="shared" si="7"/>
        <v>7100</v>
      </c>
      <c r="K33" s="96">
        <f t="shared" si="8"/>
        <v>7100</v>
      </c>
      <c r="L33" s="108">
        <v>0</v>
      </c>
      <c r="M33" s="108">
        <f t="shared" si="9"/>
        <v>0</v>
      </c>
      <c r="N33" s="103"/>
    </row>
    <row r="34" spans="1:15" s="99" customFormat="1" ht="31.5">
      <c r="A34" s="93">
        <v>4</v>
      </c>
      <c r="B34" s="107" t="s">
        <v>144</v>
      </c>
      <c r="C34" s="152" t="s">
        <v>141</v>
      </c>
      <c r="D34" s="96">
        <v>3125</v>
      </c>
      <c r="E34" s="96">
        <v>2500</v>
      </c>
      <c r="F34" s="96">
        <v>625</v>
      </c>
      <c r="G34" s="96">
        <f t="shared" si="6"/>
        <v>2500</v>
      </c>
      <c r="H34" s="96">
        <v>2500</v>
      </c>
      <c r="I34" s="96">
        <v>0</v>
      </c>
      <c r="J34" s="96">
        <f t="shared" si="7"/>
        <v>2500</v>
      </c>
      <c r="K34" s="96">
        <f t="shared" si="8"/>
        <v>2500</v>
      </c>
      <c r="L34" s="108">
        <v>0</v>
      </c>
      <c r="M34" s="108">
        <f t="shared" si="9"/>
        <v>0</v>
      </c>
      <c r="N34" s="103"/>
    </row>
    <row r="35" spans="1:15" s="99" customFormat="1" ht="31.5">
      <c r="A35" s="93">
        <v>5</v>
      </c>
      <c r="B35" s="109" t="s">
        <v>145</v>
      </c>
      <c r="C35" s="152" t="s">
        <v>141</v>
      </c>
      <c r="D35" s="96">
        <v>0</v>
      </c>
      <c r="E35" s="110">
        <v>0</v>
      </c>
      <c r="F35" s="96">
        <v>0</v>
      </c>
      <c r="G35" s="96">
        <f t="shared" si="6"/>
        <v>800</v>
      </c>
      <c r="H35" s="96">
        <v>800</v>
      </c>
      <c r="I35" s="96">
        <v>0</v>
      </c>
      <c r="J35" s="96">
        <f t="shared" si="7"/>
        <v>0</v>
      </c>
      <c r="K35" s="96">
        <f t="shared" si="8"/>
        <v>0</v>
      </c>
      <c r="L35" s="108">
        <v>0</v>
      </c>
      <c r="M35" s="108">
        <f t="shared" si="9"/>
        <v>0</v>
      </c>
      <c r="N35" s="198" t="s">
        <v>111</v>
      </c>
      <c r="O35" s="111"/>
    </row>
    <row r="36" spans="1:15" s="99" customFormat="1" ht="31.5">
      <c r="A36" s="93">
        <v>6</v>
      </c>
      <c r="B36" s="109" t="s">
        <v>146</v>
      </c>
      <c r="C36" s="152" t="s">
        <v>141</v>
      </c>
      <c r="D36" s="96">
        <v>0</v>
      </c>
      <c r="E36" s="110">
        <v>0</v>
      </c>
      <c r="F36" s="96">
        <v>0</v>
      </c>
      <c r="G36" s="96">
        <f t="shared" si="6"/>
        <v>800</v>
      </c>
      <c r="H36" s="96">
        <v>800</v>
      </c>
      <c r="I36" s="96">
        <v>0</v>
      </c>
      <c r="J36" s="96">
        <f t="shared" si="7"/>
        <v>0</v>
      </c>
      <c r="K36" s="96">
        <f t="shared" si="8"/>
        <v>0</v>
      </c>
      <c r="L36" s="108">
        <v>0</v>
      </c>
      <c r="M36" s="108">
        <f t="shared" si="9"/>
        <v>0</v>
      </c>
      <c r="N36" s="199"/>
      <c r="O36" s="111"/>
    </row>
    <row r="37" spans="1:15" s="99" customFormat="1" ht="31.5">
      <c r="A37" s="93">
        <v>7</v>
      </c>
      <c r="B37" s="109" t="s">
        <v>154</v>
      </c>
      <c r="C37" s="152" t="s">
        <v>141</v>
      </c>
      <c r="D37" s="96">
        <v>612.5</v>
      </c>
      <c r="E37" s="110">
        <v>490</v>
      </c>
      <c r="F37" s="96">
        <v>122.5</v>
      </c>
      <c r="G37" s="96">
        <f t="shared" si="6"/>
        <v>0</v>
      </c>
      <c r="H37" s="96">
        <v>0</v>
      </c>
      <c r="I37" s="96">
        <v>0</v>
      </c>
      <c r="J37" s="96">
        <f t="shared" si="7"/>
        <v>490</v>
      </c>
      <c r="K37" s="96">
        <f t="shared" si="8"/>
        <v>490</v>
      </c>
      <c r="L37" s="108">
        <v>0</v>
      </c>
      <c r="M37" s="108">
        <f t="shared" si="9"/>
        <v>0</v>
      </c>
      <c r="N37" s="198" t="s">
        <v>110</v>
      </c>
      <c r="O37" s="111"/>
    </row>
    <row r="38" spans="1:15" s="99" customFormat="1" ht="47.25">
      <c r="A38" s="93">
        <v>8</v>
      </c>
      <c r="B38" s="109" t="s">
        <v>147</v>
      </c>
      <c r="C38" s="152" t="s">
        <v>141</v>
      </c>
      <c r="D38" s="96">
        <v>612.5</v>
      </c>
      <c r="E38" s="110">
        <v>490</v>
      </c>
      <c r="F38" s="96">
        <v>122.5</v>
      </c>
      <c r="G38" s="96">
        <f t="shared" si="6"/>
        <v>0</v>
      </c>
      <c r="H38" s="96">
        <v>0</v>
      </c>
      <c r="I38" s="96">
        <v>0</v>
      </c>
      <c r="J38" s="96">
        <f t="shared" si="7"/>
        <v>490</v>
      </c>
      <c r="K38" s="96">
        <f t="shared" si="8"/>
        <v>490</v>
      </c>
      <c r="L38" s="108">
        <v>0</v>
      </c>
      <c r="M38" s="108">
        <f t="shared" si="9"/>
        <v>0</v>
      </c>
      <c r="N38" s="200"/>
      <c r="O38" s="111"/>
    </row>
    <row r="39" spans="1:15" s="99" customFormat="1" ht="31.5">
      <c r="A39" s="93">
        <v>9</v>
      </c>
      <c r="B39" s="109" t="s">
        <v>153</v>
      </c>
      <c r="C39" s="152" t="s">
        <v>141</v>
      </c>
      <c r="D39" s="96">
        <v>775</v>
      </c>
      <c r="E39" s="110">
        <v>620</v>
      </c>
      <c r="F39" s="96">
        <v>155</v>
      </c>
      <c r="G39" s="96">
        <f t="shared" si="6"/>
        <v>0</v>
      </c>
      <c r="H39" s="96">
        <v>0</v>
      </c>
      <c r="I39" s="96">
        <v>0</v>
      </c>
      <c r="J39" s="96">
        <f t="shared" si="7"/>
        <v>620</v>
      </c>
      <c r="K39" s="96">
        <f t="shared" si="8"/>
        <v>620</v>
      </c>
      <c r="L39" s="108">
        <v>0</v>
      </c>
      <c r="M39" s="108">
        <f t="shared" si="9"/>
        <v>0</v>
      </c>
      <c r="N39" s="199"/>
      <c r="O39" s="111"/>
    </row>
    <row r="40" spans="1:15" s="70" customFormat="1" ht="21" customHeight="1">
      <c r="A40" s="201" t="s">
        <v>148</v>
      </c>
      <c r="B40" s="202"/>
      <c r="C40" s="202"/>
      <c r="D40" s="91">
        <f>D10+D30</f>
        <v>30761.111000000004</v>
      </c>
      <c r="E40" s="91">
        <f t="shared" ref="E40:M40" si="10">E10+E30</f>
        <v>26000</v>
      </c>
      <c r="F40" s="91">
        <f t="shared" si="10"/>
        <v>4761.1109999999999</v>
      </c>
      <c r="G40" s="91">
        <f t="shared" si="10"/>
        <v>26000</v>
      </c>
      <c r="H40" s="91">
        <f t="shared" si="10"/>
        <v>26000</v>
      </c>
      <c r="I40" s="91">
        <f t="shared" si="10"/>
        <v>0</v>
      </c>
      <c r="J40" s="91">
        <f t="shared" si="10"/>
        <v>26000</v>
      </c>
      <c r="K40" s="91">
        <f t="shared" si="10"/>
        <v>26000</v>
      </c>
      <c r="L40" s="91">
        <f t="shared" si="10"/>
        <v>0</v>
      </c>
      <c r="M40" s="91">
        <f t="shared" si="10"/>
        <v>0</v>
      </c>
      <c r="N40" s="90"/>
      <c r="O40" s="99"/>
    </row>
    <row r="41" spans="1:15" ht="15.75">
      <c r="B41" s="112"/>
      <c r="C41" s="112"/>
      <c r="D41" s="112"/>
      <c r="E41" s="112"/>
      <c r="F41" s="112"/>
      <c r="G41" s="113"/>
      <c r="H41" s="113"/>
      <c r="I41" s="113"/>
      <c r="J41" s="113"/>
      <c r="K41" s="113"/>
      <c r="L41" s="113"/>
      <c r="M41" s="113"/>
    </row>
    <row r="42" spans="1:15">
      <c r="D42" s="114"/>
      <c r="E42" s="114"/>
      <c r="F42" s="114"/>
    </row>
    <row r="43" spans="1:15">
      <c r="G43" s="9">
        <f>G37+G38+G39</f>
        <v>0</v>
      </c>
      <c r="H43" s="9">
        <f t="shared" ref="H43:I43" si="11">H37+H38+H39</f>
        <v>0</v>
      </c>
      <c r="I43" s="9">
        <f t="shared" si="11"/>
        <v>0</v>
      </c>
    </row>
  </sheetData>
  <mergeCells count="40">
    <mergeCell ref="GC1:HJ1"/>
    <mergeCell ref="HK1:ID1"/>
    <mergeCell ref="A2:N2"/>
    <mergeCell ref="O2:AV2"/>
    <mergeCell ref="AW2:CD2"/>
    <mergeCell ref="CE2:DL2"/>
    <mergeCell ref="DM2:ET2"/>
    <mergeCell ref="EU2:GB2"/>
    <mergeCell ref="GC2:HJ2"/>
    <mergeCell ref="HK2:ID2"/>
    <mergeCell ref="A1:N1"/>
    <mergeCell ref="O1:AV1"/>
    <mergeCell ref="AW1:CD1"/>
    <mergeCell ref="CE1:DL1"/>
    <mergeCell ref="DM1:ET1"/>
    <mergeCell ref="EU1:GB1"/>
    <mergeCell ref="A3:N3"/>
    <mergeCell ref="K5:N5"/>
    <mergeCell ref="A6:A9"/>
    <mergeCell ref="B6:B9"/>
    <mergeCell ref="C6:C9"/>
    <mergeCell ref="V8:V9"/>
    <mergeCell ref="W8:X8"/>
    <mergeCell ref="N12:N15"/>
    <mergeCell ref="J6:L7"/>
    <mergeCell ref="N6:N9"/>
    <mergeCell ref="V6:X7"/>
    <mergeCell ref="N35:N36"/>
    <mergeCell ref="N37:N39"/>
    <mergeCell ref="A40:C40"/>
    <mergeCell ref="D6:F7"/>
    <mergeCell ref="G6:I7"/>
    <mergeCell ref="M6:M9"/>
    <mergeCell ref="H8:I8"/>
    <mergeCell ref="J8:J9"/>
    <mergeCell ref="K8:L8"/>
    <mergeCell ref="D8:D9"/>
    <mergeCell ref="E8:F8"/>
    <mergeCell ref="G8:G9"/>
    <mergeCell ref="N21:N29"/>
  </mergeCells>
  <pageMargins left="0.32" right="0.19685039370078741" top="0.43307086614173229" bottom="0.35433070866141736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LIÊN ĐIỀN VÌ</vt:lpstr>
      <vt:lpstr>Sheet1</vt:lpstr>
      <vt:lpstr>ĐỘNG CUNG</vt:lpstr>
      <vt:lpstr>'ĐỘNG CUNG'!Print_Area</vt:lpstr>
      <vt:lpstr>'LIÊN ĐIỀN VÌ'!Print_Area</vt:lpstr>
      <vt:lpstr>'LIÊN ĐIỀN VÌ'!Print_Titles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NamNguyen</dc:creator>
  <cp:lastModifiedBy>AutoBVT</cp:lastModifiedBy>
  <cp:lastPrinted>2025-04-07T08:06:37Z</cp:lastPrinted>
  <dcterms:created xsi:type="dcterms:W3CDTF">2022-06-19T03:06:00Z</dcterms:created>
  <dcterms:modified xsi:type="dcterms:W3CDTF">2025-04-07T08:40:11Z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812F66F4F4BE44BBB909FC5641E044CD_13</vt:lpwstr>
  </property>
  <property fmtid="{D5CDD505-2E9C-101B-9397-08002B2CF9AE}" pid="3" name="KSOProductBuildVer">
    <vt:lpwstr>1033-12.2.0.17119</vt:lpwstr>
  </property>
</Properties>
</file>